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3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s\Labview Program\System SPL data tools\"/>
    </mc:Choice>
  </mc:AlternateContent>
  <bookViews>
    <workbookView xWindow="4770" yWindow="300" windowWidth="15480" windowHeight="8820" activeTab="1"/>
  </bookViews>
  <sheets>
    <sheet name="DUT" sheetId="15" r:id="rId1"/>
    <sheet name="Data" sheetId="16" r:id="rId2"/>
  </sheets>
  <calcPr calcId="171027"/>
</workbook>
</file>

<file path=xl/calcChain.xml><?xml version="1.0" encoding="utf-8"?>
<calcChain xmlns="http://schemas.openxmlformats.org/spreadsheetml/2006/main">
  <c r="P30" i="15" l="1"/>
  <c r="R30" i="15" s="1"/>
  <c r="P29" i="15"/>
  <c r="R29" i="15" s="1"/>
  <c r="P28" i="15"/>
  <c r="R28" i="15" s="1"/>
  <c r="P27" i="15"/>
  <c r="R27" i="15" s="1"/>
  <c r="P26" i="15"/>
  <c r="R26" i="15" s="1"/>
  <c r="P25" i="15"/>
  <c r="R25" i="15" s="1"/>
  <c r="B37" i="15"/>
  <c r="C37" i="15"/>
  <c r="D37" i="15"/>
  <c r="E37" i="15"/>
  <c r="B38" i="15"/>
  <c r="C38" i="15"/>
  <c r="D38" i="15"/>
  <c r="E38" i="15"/>
  <c r="B39" i="15"/>
  <c r="C39" i="15"/>
  <c r="D39" i="15"/>
  <c r="E39" i="15"/>
  <c r="B40" i="15"/>
  <c r="C40" i="15"/>
  <c r="D40" i="15"/>
  <c r="E40" i="15"/>
  <c r="B41" i="15"/>
  <c r="C41" i="15"/>
  <c r="D41" i="15"/>
  <c r="E41" i="15"/>
  <c r="B42" i="15"/>
  <c r="C42" i="15"/>
  <c r="D42" i="15"/>
  <c r="E42" i="15"/>
  <c r="B43" i="15"/>
  <c r="C43" i="15"/>
  <c r="D43" i="15"/>
  <c r="E43" i="15"/>
  <c r="B44" i="15"/>
  <c r="C44" i="15"/>
  <c r="D44" i="15"/>
  <c r="E44" i="15"/>
  <c r="B45" i="15"/>
  <c r="C45" i="15"/>
  <c r="D45" i="15"/>
  <c r="E45" i="15"/>
  <c r="B46" i="15"/>
  <c r="C46" i="15"/>
  <c r="D46" i="15"/>
  <c r="E46" i="15"/>
  <c r="B47" i="15"/>
  <c r="C47" i="15"/>
  <c r="D47" i="15"/>
  <c r="E47" i="15"/>
  <c r="B48" i="15"/>
  <c r="C48" i="15"/>
  <c r="D48" i="15"/>
  <c r="E48" i="15"/>
  <c r="B49" i="15"/>
  <c r="C49" i="15"/>
  <c r="D49" i="15"/>
  <c r="E49" i="15"/>
  <c r="B50" i="15"/>
  <c r="C50" i="15"/>
  <c r="D50" i="15"/>
  <c r="E50" i="15"/>
  <c r="B51" i="15"/>
  <c r="C51" i="15"/>
  <c r="D51" i="15"/>
  <c r="E51" i="15"/>
  <c r="B52" i="15"/>
  <c r="C52" i="15"/>
  <c r="D52" i="15"/>
  <c r="E52" i="15"/>
  <c r="B53" i="15"/>
  <c r="C53" i="15"/>
  <c r="D53" i="15"/>
  <c r="E53" i="15"/>
  <c r="B54" i="15"/>
  <c r="C54" i="15"/>
  <c r="D54" i="15"/>
  <c r="E54" i="15"/>
  <c r="B55" i="15"/>
  <c r="C55" i="15"/>
  <c r="D55" i="15"/>
  <c r="E55" i="15"/>
  <c r="B56" i="15"/>
  <c r="C56" i="15"/>
  <c r="D56" i="15"/>
  <c r="E56" i="15"/>
  <c r="B57" i="15"/>
  <c r="C57" i="15"/>
  <c r="D57" i="15"/>
  <c r="E57" i="15"/>
  <c r="B58" i="15"/>
  <c r="C58" i="15"/>
  <c r="D58" i="15"/>
  <c r="E58" i="15"/>
  <c r="B59" i="15"/>
  <c r="C59" i="15"/>
  <c r="D59" i="15"/>
  <c r="E59" i="15"/>
  <c r="B60" i="15"/>
  <c r="C60" i="15"/>
  <c r="D60" i="15"/>
  <c r="E60" i="15"/>
  <c r="B61" i="15"/>
  <c r="C61" i="15"/>
  <c r="D61" i="15"/>
  <c r="E61" i="15"/>
  <c r="B62" i="15"/>
  <c r="C62" i="15"/>
  <c r="D62" i="15"/>
  <c r="E62" i="15"/>
  <c r="B63" i="15"/>
  <c r="C63" i="15"/>
  <c r="D63" i="15"/>
  <c r="E63" i="15"/>
  <c r="B64" i="15"/>
  <c r="C64" i="15"/>
  <c r="D64" i="15"/>
  <c r="E64" i="15"/>
  <c r="B65" i="15"/>
  <c r="C65" i="15"/>
  <c r="D65" i="15"/>
  <c r="E65" i="15"/>
  <c r="B66" i="15"/>
  <c r="C66" i="15"/>
  <c r="D66" i="15"/>
  <c r="E66" i="15"/>
  <c r="B67" i="15"/>
  <c r="C67" i="15"/>
  <c r="D67" i="15"/>
  <c r="E67" i="15"/>
  <c r="B68" i="15"/>
  <c r="C68" i="15"/>
  <c r="D68" i="15"/>
  <c r="E68" i="15"/>
  <c r="B69" i="15"/>
  <c r="C69" i="15"/>
  <c r="D69" i="15"/>
  <c r="E69" i="15"/>
  <c r="B70" i="15"/>
  <c r="C70" i="15"/>
  <c r="D70" i="15"/>
  <c r="E70" i="15"/>
  <c r="B71" i="15"/>
  <c r="C71" i="15"/>
  <c r="D71" i="15"/>
  <c r="E71" i="15"/>
  <c r="B72" i="15"/>
  <c r="C72" i="15"/>
  <c r="D72" i="15"/>
  <c r="E72" i="15"/>
  <c r="B73" i="15"/>
  <c r="C73" i="15"/>
  <c r="D73" i="15"/>
  <c r="E73" i="15"/>
  <c r="B74" i="15"/>
  <c r="C74" i="15"/>
  <c r="D74" i="15"/>
  <c r="E74" i="15"/>
  <c r="B75" i="15"/>
  <c r="C75" i="15"/>
  <c r="D75" i="15"/>
  <c r="E75" i="15"/>
  <c r="B76" i="15"/>
  <c r="C76" i="15"/>
  <c r="D76" i="15"/>
  <c r="E76" i="15"/>
  <c r="B77" i="15"/>
  <c r="C77" i="15"/>
  <c r="D77" i="15"/>
  <c r="E77" i="15"/>
  <c r="B78" i="15"/>
  <c r="C78" i="15"/>
  <c r="D78" i="15"/>
  <c r="E78" i="15"/>
  <c r="B79" i="15"/>
  <c r="C79" i="15"/>
  <c r="D79" i="15"/>
  <c r="E79" i="15"/>
  <c r="B80" i="15"/>
  <c r="C80" i="15"/>
  <c r="D80" i="15"/>
  <c r="E80" i="15"/>
  <c r="B81" i="15"/>
  <c r="C81" i="15"/>
  <c r="D81" i="15"/>
  <c r="E81" i="15"/>
  <c r="B82" i="15"/>
  <c r="C82" i="15"/>
  <c r="D82" i="15"/>
  <c r="E82" i="15"/>
  <c r="B83" i="15"/>
  <c r="C83" i="15"/>
  <c r="D83" i="15"/>
  <c r="E83" i="15"/>
  <c r="B84" i="15"/>
  <c r="C84" i="15"/>
  <c r="D84" i="15"/>
  <c r="E84" i="15"/>
  <c r="B85" i="15"/>
  <c r="C85" i="15"/>
  <c r="D85" i="15"/>
  <c r="E85" i="15"/>
  <c r="B86" i="15"/>
  <c r="C86" i="15"/>
  <c r="D86" i="15"/>
  <c r="E86" i="15"/>
  <c r="B87" i="15"/>
  <c r="C87" i="15"/>
  <c r="D87" i="15"/>
  <c r="E87" i="15"/>
  <c r="B88" i="15"/>
  <c r="C88" i="15"/>
  <c r="D88" i="15"/>
  <c r="E88" i="15"/>
  <c r="B89" i="15"/>
  <c r="C89" i="15"/>
  <c r="D89" i="15"/>
  <c r="E89" i="15"/>
  <c r="B90" i="15"/>
  <c r="C90" i="15"/>
  <c r="D90" i="15"/>
  <c r="E90" i="15"/>
  <c r="B91" i="15"/>
  <c r="C91" i="15"/>
  <c r="D91" i="15"/>
  <c r="E91" i="15"/>
  <c r="B92" i="15"/>
  <c r="C92" i="15"/>
  <c r="D92" i="15"/>
  <c r="E92" i="15"/>
  <c r="B93" i="15"/>
  <c r="C93" i="15"/>
  <c r="D93" i="15"/>
  <c r="E93" i="15"/>
  <c r="B94" i="15"/>
  <c r="C94" i="15"/>
  <c r="D94" i="15"/>
  <c r="E94" i="15"/>
  <c r="B95" i="15"/>
  <c r="C95" i="15"/>
  <c r="D95" i="15"/>
  <c r="E95" i="15"/>
  <c r="B96" i="15"/>
  <c r="C96" i="15"/>
  <c r="D96" i="15"/>
  <c r="E96" i="15"/>
  <c r="B97" i="15"/>
  <c r="C97" i="15"/>
  <c r="D97" i="15"/>
  <c r="E97" i="15"/>
  <c r="B98" i="15"/>
  <c r="C98" i="15"/>
  <c r="D98" i="15"/>
  <c r="E98" i="15"/>
  <c r="B99" i="15"/>
  <c r="C99" i="15"/>
  <c r="D99" i="15"/>
  <c r="E99" i="15"/>
  <c r="B100" i="15"/>
  <c r="C100" i="15"/>
  <c r="D100" i="15"/>
  <c r="E100" i="15"/>
  <c r="B101" i="15"/>
  <c r="C101" i="15"/>
  <c r="D101" i="15"/>
  <c r="E101" i="15"/>
  <c r="B102" i="15"/>
  <c r="C102" i="15"/>
  <c r="D102" i="15"/>
  <c r="E102" i="15"/>
  <c r="B103" i="15"/>
  <c r="C103" i="15"/>
  <c r="D103" i="15"/>
  <c r="E103" i="15"/>
  <c r="B104" i="15"/>
  <c r="C104" i="15"/>
  <c r="D104" i="15"/>
  <c r="E104" i="15"/>
  <c r="B105" i="15"/>
  <c r="C105" i="15"/>
  <c r="D105" i="15"/>
  <c r="E105" i="15"/>
  <c r="B106" i="15"/>
  <c r="C106" i="15"/>
  <c r="D106" i="15"/>
  <c r="E106" i="15"/>
  <c r="B107" i="15"/>
  <c r="C107" i="15"/>
  <c r="D107" i="15"/>
  <c r="E107" i="15"/>
  <c r="B108" i="15"/>
  <c r="C108" i="15"/>
  <c r="D108" i="15"/>
  <c r="E108" i="15"/>
  <c r="B109" i="15"/>
  <c r="C109" i="15"/>
  <c r="D109" i="15"/>
  <c r="E109" i="15"/>
  <c r="B110" i="15"/>
  <c r="C110" i="15"/>
  <c r="D110" i="15"/>
  <c r="E110" i="15"/>
  <c r="B111" i="15"/>
  <c r="C111" i="15"/>
  <c r="D111" i="15"/>
  <c r="E111" i="15"/>
  <c r="B112" i="15"/>
  <c r="C112" i="15"/>
  <c r="D112" i="15"/>
  <c r="E112" i="15"/>
  <c r="B113" i="15"/>
  <c r="C113" i="15"/>
  <c r="D113" i="15"/>
  <c r="E113" i="15"/>
  <c r="B114" i="15"/>
  <c r="C114" i="15"/>
  <c r="D114" i="15"/>
  <c r="E114" i="15"/>
  <c r="B115" i="15"/>
  <c r="C115" i="15"/>
  <c r="D115" i="15"/>
  <c r="E115" i="15"/>
  <c r="B116" i="15"/>
  <c r="C116" i="15"/>
  <c r="D116" i="15"/>
  <c r="E116" i="15"/>
  <c r="B117" i="15"/>
  <c r="C117" i="15"/>
  <c r="D117" i="15"/>
  <c r="E117" i="15"/>
  <c r="B118" i="15"/>
  <c r="C118" i="15"/>
  <c r="D118" i="15"/>
  <c r="E118" i="15"/>
  <c r="B119" i="15"/>
  <c r="C119" i="15"/>
  <c r="D119" i="15"/>
  <c r="E119" i="15"/>
  <c r="B120" i="15"/>
  <c r="C120" i="15"/>
  <c r="D120" i="15"/>
  <c r="E120" i="15"/>
  <c r="B121" i="15"/>
  <c r="C121" i="15"/>
  <c r="D121" i="15"/>
  <c r="E121" i="15"/>
  <c r="B122" i="15"/>
  <c r="C122" i="15"/>
  <c r="D122" i="15"/>
  <c r="E122" i="15"/>
  <c r="B123" i="15"/>
  <c r="C123" i="15"/>
  <c r="D123" i="15"/>
  <c r="E123" i="15"/>
  <c r="B124" i="15"/>
  <c r="C124" i="15"/>
  <c r="D124" i="15"/>
  <c r="E124" i="15"/>
  <c r="B125" i="15"/>
  <c r="C125" i="15"/>
  <c r="D125" i="15"/>
  <c r="E125" i="15"/>
  <c r="B126" i="15"/>
  <c r="C126" i="15"/>
  <c r="D126" i="15"/>
  <c r="E126" i="15"/>
  <c r="B127" i="15"/>
  <c r="C127" i="15"/>
  <c r="D127" i="15"/>
  <c r="E127" i="15"/>
  <c r="B128" i="15"/>
  <c r="C128" i="15"/>
  <c r="D128" i="15"/>
  <c r="E128" i="15"/>
  <c r="B129" i="15"/>
  <c r="C129" i="15"/>
  <c r="D129" i="15"/>
  <c r="E129" i="15"/>
  <c r="B130" i="15"/>
  <c r="C130" i="15"/>
  <c r="D130" i="15"/>
  <c r="E130" i="15"/>
  <c r="B131" i="15"/>
  <c r="C131" i="15"/>
  <c r="D131" i="15"/>
  <c r="E131" i="15"/>
  <c r="B132" i="15"/>
  <c r="C132" i="15"/>
  <c r="D132" i="15"/>
  <c r="E132" i="15"/>
  <c r="B133" i="15"/>
  <c r="C133" i="15"/>
  <c r="D133" i="15"/>
  <c r="E133" i="15"/>
  <c r="B134" i="15"/>
  <c r="C134" i="15"/>
  <c r="D134" i="15"/>
  <c r="E134" i="15"/>
  <c r="B135" i="15"/>
  <c r="C135" i="15"/>
  <c r="D135" i="15"/>
  <c r="E135" i="15"/>
  <c r="B136" i="15"/>
  <c r="C136" i="15"/>
  <c r="D136" i="15"/>
  <c r="E136" i="15"/>
  <c r="B137" i="15"/>
  <c r="C137" i="15"/>
  <c r="D137" i="15"/>
  <c r="E137" i="15"/>
  <c r="B138" i="15"/>
  <c r="C138" i="15"/>
  <c r="D138" i="15"/>
  <c r="E138" i="15"/>
  <c r="B139" i="15"/>
  <c r="C139" i="15"/>
  <c r="D139" i="15"/>
  <c r="E139" i="15"/>
  <c r="B140" i="15"/>
  <c r="C140" i="15"/>
  <c r="D140" i="15"/>
  <c r="E140" i="15"/>
  <c r="E36" i="15"/>
  <c r="D36" i="15"/>
  <c r="C36" i="15"/>
  <c r="B36" i="15"/>
  <c r="A37" i="15"/>
  <c r="A38" i="15"/>
  <c r="A39" i="15"/>
  <c r="A40" i="15"/>
  <c r="A41" i="15"/>
  <c r="A42" i="15"/>
  <c r="A43" i="15"/>
  <c r="A44" i="15"/>
  <c r="A45" i="15"/>
  <c r="A46" i="15"/>
  <c r="A47" i="15"/>
  <c r="A48" i="15"/>
  <c r="A49" i="15"/>
  <c r="A50" i="15"/>
  <c r="A51" i="15"/>
  <c r="A52" i="15"/>
  <c r="A53" i="15"/>
  <c r="A54" i="15"/>
  <c r="A55" i="15"/>
  <c r="A56" i="15"/>
  <c r="A57" i="15"/>
  <c r="A58" i="15"/>
  <c r="A59" i="15"/>
  <c r="A60" i="15"/>
  <c r="A61" i="15"/>
  <c r="A62" i="15"/>
  <c r="A63" i="15"/>
  <c r="A64" i="15"/>
  <c r="A65" i="15"/>
  <c r="A66" i="15"/>
  <c r="A67" i="15"/>
  <c r="A68" i="15"/>
  <c r="A69" i="15"/>
  <c r="A70" i="15"/>
  <c r="A71" i="15"/>
  <c r="A72" i="15"/>
  <c r="A73" i="15"/>
  <c r="A74" i="15"/>
  <c r="A75" i="15"/>
  <c r="A76" i="15"/>
  <c r="A77" i="15"/>
  <c r="A78" i="15"/>
  <c r="A79" i="15"/>
  <c r="A80" i="15"/>
  <c r="A81" i="15"/>
  <c r="A82" i="15"/>
  <c r="A83" i="15"/>
  <c r="A84" i="15"/>
  <c r="A85" i="15"/>
  <c r="A86" i="15"/>
  <c r="A87" i="15"/>
  <c r="A88" i="15"/>
  <c r="A89" i="15"/>
  <c r="A90" i="15"/>
  <c r="A91" i="15"/>
  <c r="A92" i="15"/>
  <c r="A93" i="15"/>
  <c r="A94" i="15"/>
  <c r="A95" i="15"/>
  <c r="A96" i="15"/>
  <c r="A97" i="15"/>
  <c r="A98" i="15"/>
  <c r="A99" i="15"/>
  <c r="A100" i="15"/>
  <c r="A101" i="15"/>
  <c r="A102" i="15"/>
  <c r="A103" i="15"/>
  <c r="A104" i="15"/>
  <c r="A105" i="15"/>
  <c r="A106" i="15"/>
  <c r="A107" i="15"/>
  <c r="A108" i="15"/>
  <c r="A109" i="15"/>
  <c r="A110" i="15"/>
  <c r="A111" i="15"/>
  <c r="A112" i="15"/>
  <c r="A113" i="15"/>
  <c r="A114" i="15"/>
  <c r="A115" i="15"/>
  <c r="A116" i="15"/>
  <c r="A117" i="15"/>
  <c r="A118" i="15"/>
  <c r="A119" i="15"/>
  <c r="A120" i="15"/>
  <c r="A121" i="15"/>
  <c r="A122" i="15"/>
  <c r="A123" i="15"/>
  <c r="A124" i="15"/>
  <c r="A125" i="15"/>
  <c r="A126" i="15"/>
  <c r="A127" i="15"/>
  <c r="A128" i="15"/>
  <c r="A129" i="15"/>
  <c r="A130" i="15"/>
  <c r="A131" i="15"/>
  <c r="A132" i="15"/>
  <c r="A133" i="15"/>
  <c r="A134" i="15"/>
  <c r="A135" i="15"/>
  <c r="A136" i="15"/>
  <c r="A137" i="15"/>
  <c r="A138" i="15"/>
  <c r="A139" i="15"/>
  <c r="A140" i="15"/>
  <c r="A36" i="15"/>
  <c r="G140" i="15" l="1"/>
  <c r="F140" i="15"/>
  <c r="G139" i="15"/>
  <c r="F139" i="15"/>
  <c r="G138" i="15"/>
  <c r="F138" i="15"/>
  <c r="G137" i="15"/>
  <c r="F137" i="15"/>
  <c r="G136" i="15"/>
  <c r="F136" i="15"/>
  <c r="G135" i="15"/>
  <c r="F135" i="15"/>
  <c r="G134" i="15"/>
  <c r="F134" i="15"/>
  <c r="G133" i="15"/>
  <c r="F133" i="15"/>
  <c r="G132" i="15"/>
  <c r="F132" i="15"/>
  <c r="G131" i="15"/>
  <c r="F131" i="15"/>
  <c r="G130" i="15"/>
  <c r="F130" i="15"/>
  <c r="G129" i="15"/>
  <c r="F129" i="15"/>
  <c r="G128" i="15"/>
  <c r="F128" i="15"/>
  <c r="G127" i="15"/>
  <c r="F127" i="15"/>
  <c r="G126" i="15"/>
  <c r="F126" i="15"/>
  <c r="G125" i="15"/>
  <c r="F125" i="15"/>
  <c r="G124" i="15"/>
  <c r="F124" i="15"/>
  <c r="G123" i="15"/>
  <c r="F123" i="15"/>
  <c r="G122" i="15"/>
  <c r="F122" i="15"/>
  <c r="G121" i="15"/>
  <c r="F121" i="15"/>
  <c r="G120" i="15"/>
  <c r="F120" i="15"/>
  <c r="G119" i="15"/>
  <c r="F119" i="15"/>
  <c r="G118" i="15"/>
  <c r="F118" i="15"/>
  <c r="G117" i="15"/>
  <c r="F117" i="15"/>
  <c r="G116" i="15"/>
  <c r="F116" i="15"/>
  <c r="G115" i="15"/>
  <c r="F115" i="15"/>
  <c r="G114" i="15"/>
  <c r="F114" i="15"/>
  <c r="G113" i="15"/>
  <c r="F113" i="15"/>
  <c r="G112" i="15"/>
  <c r="F112" i="15"/>
  <c r="G111" i="15"/>
  <c r="F111" i="15"/>
  <c r="G110" i="15"/>
  <c r="F110" i="15"/>
  <c r="G109" i="15"/>
  <c r="F109" i="15"/>
  <c r="G108" i="15"/>
  <c r="F108" i="15"/>
  <c r="G107" i="15"/>
  <c r="F107" i="15"/>
  <c r="G106" i="15"/>
  <c r="F106" i="15"/>
  <c r="G105" i="15"/>
  <c r="F105" i="15"/>
  <c r="G104" i="15"/>
  <c r="F104" i="15"/>
  <c r="G103" i="15"/>
  <c r="F103" i="15"/>
  <c r="G102" i="15"/>
  <c r="F102" i="15"/>
  <c r="G101" i="15"/>
  <c r="F101" i="15"/>
  <c r="G100" i="15"/>
  <c r="F100" i="15"/>
  <c r="G99" i="15"/>
  <c r="F99" i="15"/>
  <c r="G98" i="15"/>
  <c r="F98" i="15"/>
  <c r="G97" i="15"/>
  <c r="F97" i="15"/>
  <c r="G96" i="15"/>
  <c r="F96" i="15"/>
  <c r="G95" i="15"/>
  <c r="F95" i="15"/>
  <c r="G94" i="15"/>
  <c r="F94" i="15"/>
  <c r="G93" i="15"/>
  <c r="F93" i="15"/>
  <c r="G92" i="15"/>
  <c r="F92" i="15"/>
  <c r="G91" i="15"/>
  <c r="F91" i="15"/>
  <c r="G90" i="15"/>
  <c r="F90" i="15"/>
  <c r="G89" i="15"/>
  <c r="F89" i="15"/>
  <c r="G88" i="15"/>
  <c r="F88" i="15"/>
  <c r="G87" i="15"/>
  <c r="F87" i="15"/>
  <c r="G86" i="15"/>
  <c r="F86" i="15"/>
  <c r="G85" i="15"/>
  <c r="F85" i="15"/>
  <c r="G84" i="15"/>
  <c r="F84" i="15"/>
  <c r="G83" i="15"/>
  <c r="F83" i="15"/>
  <c r="G82" i="15"/>
  <c r="F82" i="15"/>
  <c r="G81" i="15"/>
  <c r="F81" i="15"/>
  <c r="G80" i="15"/>
  <c r="F80" i="15"/>
  <c r="G79" i="15"/>
  <c r="F79" i="15"/>
  <c r="G78" i="15"/>
  <c r="F78" i="15"/>
  <c r="G77" i="15"/>
  <c r="F77" i="15"/>
  <c r="G76" i="15"/>
  <c r="F76" i="15"/>
  <c r="G75" i="15"/>
  <c r="F75" i="15"/>
  <c r="G74" i="15"/>
  <c r="F74" i="15"/>
  <c r="G73" i="15"/>
  <c r="F73" i="15"/>
  <c r="G72" i="15"/>
  <c r="F72" i="15"/>
  <c r="G71" i="15"/>
  <c r="F71" i="15"/>
  <c r="G70" i="15"/>
  <c r="F70" i="15"/>
  <c r="G69" i="15"/>
  <c r="F69" i="15"/>
  <c r="G68" i="15"/>
  <c r="F68" i="15"/>
  <c r="G67" i="15"/>
  <c r="F67" i="15"/>
  <c r="G66" i="15"/>
  <c r="F66" i="15"/>
  <c r="G65" i="15"/>
  <c r="F65" i="15"/>
  <c r="G64" i="15"/>
  <c r="F64" i="15"/>
  <c r="G63" i="15"/>
  <c r="F63" i="15"/>
  <c r="G62" i="15"/>
  <c r="F62" i="15"/>
  <c r="G61" i="15"/>
  <c r="F61" i="15"/>
  <c r="G60" i="15"/>
  <c r="F60" i="15"/>
  <c r="G59" i="15"/>
  <c r="F59" i="15"/>
  <c r="G58" i="15"/>
  <c r="F58" i="15"/>
  <c r="G57" i="15"/>
  <c r="F57" i="15"/>
  <c r="G56" i="15"/>
  <c r="F56" i="15"/>
  <c r="G55" i="15"/>
  <c r="F55" i="15"/>
  <c r="G54" i="15"/>
  <c r="F54" i="15"/>
  <c r="G53" i="15"/>
  <c r="F53" i="15"/>
  <c r="G52" i="15"/>
  <c r="F52" i="15"/>
  <c r="G51" i="15"/>
  <c r="F51" i="15"/>
  <c r="G50" i="15"/>
  <c r="F50" i="15"/>
  <c r="G49" i="15"/>
  <c r="F49" i="15"/>
  <c r="G48" i="15"/>
  <c r="F48" i="15"/>
  <c r="G47" i="15"/>
  <c r="F47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G40" i="15"/>
  <c r="F40" i="15"/>
  <c r="G39" i="15"/>
  <c r="F39" i="15"/>
  <c r="G38" i="15"/>
  <c r="F38" i="15"/>
  <c r="G37" i="15"/>
  <c r="F37" i="15"/>
  <c r="G36" i="15"/>
  <c r="F36" i="15"/>
  <c r="I124" i="15" l="1"/>
  <c r="I61" i="15"/>
  <c r="I73" i="15"/>
  <c r="I93" i="15"/>
  <c r="I132" i="15"/>
  <c r="I105" i="15"/>
  <c r="I40" i="15"/>
  <c r="I44" i="15"/>
  <c r="I57" i="15"/>
  <c r="I60" i="15"/>
  <c r="I72" i="15"/>
  <c r="I76" i="15"/>
  <c r="I96" i="15"/>
  <c r="I104" i="15"/>
  <c r="I41" i="15"/>
  <c r="I89" i="15"/>
  <c r="I97" i="15"/>
  <c r="I45" i="15"/>
  <c r="I88" i="15"/>
  <c r="I109" i="15"/>
  <c r="I121" i="15"/>
  <c r="I125" i="15"/>
  <c r="I137" i="15"/>
  <c r="I56" i="15"/>
  <c r="I77" i="15"/>
  <c r="I112" i="15"/>
  <c r="I120" i="15"/>
  <c r="I128" i="15"/>
  <c r="I136" i="15"/>
  <c r="I52" i="15"/>
  <c r="I65" i="15"/>
  <c r="I84" i="15"/>
  <c r="I113" i="15"/>
  <c r="I140" i="15"/>
  <c r="I92" i="15"/>
  <c r="I100" i="15"/>
  <c r="I129" i="15"/>
  <c r="I36" i="15"/>
  <c r="I49" i="15"/>
  <c r="I68" i="15"/>
  <c r="I81" i="15"/>
  <c r="I108" i="15"/>
  <c r="I116" i="15"/>
  <c r="I37" i="15"/>
  <c r="I48" i="15"/>
  <c r="I53" i="15"/>
  <c r="I64" i="15"/>
  <c r="I69" i="15"/>
  <c r="I80" i="15"/>
  <c r="I85" i="15"/>
  <c r="I101" i="15"/>
  <c r="I117" i="15"/>
  <c r="I133" i="15"/>
  <c r="I38" i="15"/>
  <c r="I51" i="15"/>
  <c r="I54" i="15"/>
  <c r="I59" i="15"/>
  <c r="I62" i="15"/>
  <c r="I67" i="15"/>
  <c r="I70" i="15"/>
  <c r="I83" i="15"/>
  <c r="I86" i="15"/>
  <c r="I91" i="15"/>
  <c r="I94" i="15"/>
  <c r="I99" i="15"/>
  <c r="I115" i="15"/>
  <c r="I118" i="15"/>
  <c r="I123" i="15"/>
  <c r="I126" i="15"/>
  <c r="I131" i="15"/>
  <c r="I134" i="15"/>
  <c r="I139" i="15"/>
  <c r="I43" i="15"/>
  <c r="I46" i="15"/>
  <c r="I75" i="15"/>
  <c r="I78" i="15"/>
  <c r="I102" i="15"/>
  <c r="I107" i="15"/>
  <c r="I110" i="15"/>
  <c r="I39" i="15"/>
  <c r="I42" i="15"/>
  <c r="I47" i="15"/>
  <c r="I50" i="15"/>
  <c r="I55" i="15"/>
  <c r="I58" i="15"/>
  <c r="I63" i="15"/>
  <c r="I66" i="15"/>
  <c r="I71" i="15"/>
  <c r="I74" i="15"/>
  <c r="I79" i="15"/>
  <c r="I82" i="15"/>
  <c r="I87" i="15"/>
  <c r="I90" i="15"/>
  <c r="I95" i="15"/>
  <c r="I98" i="15"/>
  <c r="I103" i="15"/>
  <c r="I106" i="15"/>
  <c r="I111" i="15"/>
  <c r="I114" i="15"/>
  <c r="I119" i="15"/>
  <c r="I122" i="15"/>
  <c r="I127" i="15"/>
  <c r="I130" i="15"/>
  <c r="I135" i="15"/>
  <c r="I138" i="15"/>
  <c r="E31" i="15" l="1"/>
  <c r="F31" i="15" s="1"/>
  <c r="E27" i="15"/>
  <c r="F27" i="15" s="1"/>
  <c r="E29" i="15"/>
  <c r="F29" i="15" s="1"/>
  <c r="E25" i="15"/>
  <c r="F25" i="15" s="1"/>
  <c r="K31" i="15" l="1"/>
</calcChain>
</file>

<file path=xl/sharedStrings.xml><?xml version="1.0" encoding="utf-8"?>
<sst xmlns="http://schemas.openxmlformats.org/spreadsheetml/2006/main" count="5627" uniqueCount="1578">
  <si>
    <t>Freq</t>
  </si>
  <si>
    <t>Spec</t>
  </si>
  <si>
    <t>Peak delta (+)</t>
  </si>
  <si>
    <t>&lt; 3.0dB</t>
  </si>
  <si>
    <t>&lt; 1.0</t>
  </si>
  <si>
    <t>SS</t>
  </si>
  <si>
    <t>Delta Avg (-)</t>
  </si>
  <si>
    <t>&gt; -1.5dB</t>
  </si>
  <si>
    <t>&gt; -3.0dB</t>
  </si>
  <si>
    <t>Delta After</t>
  </si>
  <si>
    <t xml:space="preserve">Final Result : </t>
  </si>
  <si>
    <t>Dip delta (-)</t>
  </si>
  <si>
    <t>Final Delta</t>
  </si>
  <si>
    <t>DUT after</t>
  </si>
  <si>
    <t>DUT before</t>
  </si>
  <si>
    <t>REF after</t>
  </si>
  <si>
    <t>REF before</t>
  </si>
  <si>
    <t>Delta Before</t>
    <phoneticPr fontId="3" type="noConversion"/>
  </si>
  <si>
    <t>Mic 1</t>
    <phoneticPr fontId="12" type="noConversion"/>
  </si>
  <si>
    <t>Mic 2</t>
    <phoneticPr fontId="12" type="noConversion"/>
  </si>
  <si>
    <t>Mic 3</t>
    <phoneticPr fontId="12" type="noConversion"/>
  </si>
  <si>
    <t>Mic 4</t>
    <phoneticPr fontId="12" type="noConversion"/>
  </si>
  <si>
    <t>Mic 5</t>
    <phoneticPr fontId="12" type="noConversion"/>
  </si>
  <si>
    <t>Mic 6</t>
    <phoneticPr fontId="12" type="noConversion"/>
  </si>
  <si>
    <t>±</t>
    <phoneticPr fontId="12" type="noConversion"/>
  </si>
  <si>
    <t>Spec</t>
    <phoneticPr fontId="12" type="noConversion"/>
  </si>
  <si>
    <t>Frequency</t>
    <phoneticPr fontId="29" type="noConversion"/>
  </si>
  <si>
    <t>Fundamental - GS Left - Smoothed</t>
    <phoneticPr fontId="29" type="noConversion"/>
  </si>
  <si>
    <t>Fundamental - DUT Left - Smoothed</t>
    <phoneticPr fontId="29" type="noConversion"/>
  </si>
  <si>
    <t>Fundamental GS Left Mic1 - Smoothing</t>
    <phoneticPr fontId="29" type="noConversion"/>
  </si>
  <si>
    <t>Fundamental DUT Left Mic1 - Smoothing</t>
    <phoneticPr fontId="29" type="noConversion"/>
  </si>
  <si>
    <t>Fundamental GS Left Mic2 - Smoothing</t>
    <phoneticPr fontId="29" type="noConversion"/>
  </si>
  <si>
    <t>Fundamental DUT Left Mic2 - Smoothing</t>
    <phoneticPr fontId="29" type="noConversion"/>
  </si>
  <si>
    <t>Fundamental GS Left Mic3 - Smoothing</t>
    <phoneticPr fontId="29" type="noConversion"/>
  </si>
  <si>
    <t>Fundamental DUT Left Mic3 - Smoothing</t>
    <phoneticPr fontId="29" type="noConversion"/>
  </si>
  <si>
    <t>Fundamental GS Left Mic4 - Smoothing</t>
    <phoneticPr fontId="29" type="noConversion"/>
  </si>
  <si>
    <t>Fundamental DUT Left Mic4 - Smoothing</t>
    <phoneticPr fontId="29" type="noConversion"/>
  </si>
  <si>
    <t>Fundamental GS Left Mic5 - Smoothing</t>
    <phoneticPr fontId="29" type="noConversion"/>
  </si>
  <si>
    <t>Fundamental DUT Left Mic5 - Smoothing</t>
    <phoneticPr fontId="29" type="noConversion"/>
  </si>
  <si>
    <t>Fundamental GS Left Mic6 - Smoothing</t>
    <phoneticPr fontId="29" type="noConversion"/>
  </si>
  <si>
    <t>Fundamental DUT Left Mic6 - Smoothing</t>
    <phoneticPr fontId="29" type="noConversion"/>
  </si>
  <si>
    <t>Fundamental - GS Right - Smoothed</t>
    <phoneticPr fontId="29" type="noConversion"/>
  </si>
  <si>
    <t>Fundamental - DUT Right - Smoothed</t>
    <phoneticPr fontId="29" type="noConversion"/>
  </si>
  <si>
    <t>Fundamental GS Right Mic1 - Smoothing</t>
    <phoneticPr fontId="29" type="noConversion"/>
  </si>
  <si>
    <t>Fundamental DUT Right Mic1 - Smoothing</t>
    <phoneticPr fontId="29" type="noConversion"/>
  </si>
  <si>
    <t>Fundamental GS Right Mic2 - Smoothing</t>
    <phoneticPr fontId="29" type="noConversion"/>
  </si>
  <si>
    <t>Fundamental DUT Right Mic2 - Smoothing</t>
    <phoneticPr fontId="29" type="noConversion"/>
  </si>
  <si>
    <t>Fundamental GS Right Mic3 - Smoothing</t>
    <phoneticPr fontId="29" type="noConversion"/>
  </si>
  <si>
    <t>Fundamental DUT Right Mic3 - Smoothing</t>
    <phoneticPr fontId="29" type="noConversion"/>
  </si>
  <si>
    <t>Fundamental GS Right Mic4 - Smoothing</t>
    <phoneticPr fontId="29" type="noConversion"/>
  </si>
  <si>
    <t>Fundamental DUT Right Mic4 - Smoothing</t>
    <phoneticPr fontId="29" type="noConversion"/>
  </si>
  <si>
    <t>Fundamental GS Right Mic5 - Smoothing</t>
    <phoneticPr fontId="29" type="noConversion"/>
  </si>
  <si>
    <t>Fundamental DUT Right Mic5 - Smoothing</t>
    <phoneticPr fontId="29" type="noConversion"/>
  </si>
  <si>
    <t>Fundamental GS Right Mic6 - Smoothing</t>
    <phoneticPr fontId="29" type="noConversion"/>
  </si>
  <si>
    <t>Fundamental DUT Right Mic6 - Smoothing</t>
    <phoneticPr fontId="29" type="noConversion"/>
  </si>
  <si>
    <t>20000.00</t>
    <phoneticPr fontId="29" type="noConversion"/>
  </si>
  <si>
    <t>89.08</t>
    <phoneticPr fontId="29" type="noConversion"/>
  </si>
  <si>
    <t>90.67</t>
    <phoneticPr fontId="29" type="noConversion"/>
  </si>
  <si>
    <t>10000.00</t>
    <phoneticPr fontId="29" type="noConversion"/>
  </si>
  <si>
    <t>91.99</t>
    <phoneticPr fontId="29" type="noConversion"/>
  </si>
  <si>
    <t>91.86</t>
    <phoneticPr fontId="29" type="noConversion"/>
  </si>
  <si>
    <t>92.00</t>
    <phoneticPr fontId="29" type="noConversion"/>
  </si>
  <si>
    <t>92.82</t>
    <phoneticPr fontId="29" type="noConversion"/>
  </si>
  <si>
    <t>90.61</t>
    <phoneticPr fontId="29" type="noConversion"/>
  </si>
  <si>
    <t>91.62</t>
    <phoneticPr fontId="29" type="noConversion"/>
  </si>
  <si>
    <t>93.06</t>
    <phoneticPr fontId="29" type="noConversion"/>
  </si>
  <si>
    <t>93.83</t>
    <phoneticPr fontId="29" type="noConversion"/>
  </si>
  <si>
    <t>90.70</t>
    <phoneticPr fontId="29" type="noConversion"/>
  </si>
  <si>
    <t>91.07</t>
    <phoneticPr fontId="29" type="noConversion"/>
  </si>
  <si>
    <t>91.14</t>
    <phoneticPr fontId="29" type="noConversion"/>
  </si>
  <si>
    <t>91.18</t>
    <phoneticPr fontId="29" type="noConversion"/>
  </si>
  <si>
    <t>87.82</t>
    <phoneticPr fontId="29" type="noConversion"/>
  </si>
  <si>
    <t>88.15</t>
    <phoneticPr fontId="29" type="noConversion"/>
  </si>
  <si>
    <t>90.86</t>
    <phoneticPr fontId="29" type="noConversion"/>
  </si>
  <si>
    <t>90.74</t>
    <phoneticPr fontId="29" type="noConversion"/>
  </si>
  <si>
    <t>90.03</t>
    <phoneticPr fontId="29" type="noConversion"/>
  </si>
  <si>
    <t>89.82</t>
    <phoneticPr fontId="29" type="noConversion"/>
  </si>
  <si>
    <t>89.26</t>
    <phoneticPr fontId="29" type="noConversion"/>
  </si>
  <si>
    <t>89.06</t>
    <phoneticPr fontId="29" type="noConversion"/>
  </si>
  <si>
    <t>90.94</t>
    <phoneticPr fontId="29" type="noConversion"/>
  </si>
  <si>
    <t>89.51</t>
    <phoneticPr fontId="29" type="noConversion"/>
  </si>
  <si>
    <t>89.87</t>
    <phoneticPr fontId="29" type="noConversion"/>
  </si>
  <si>
    <t>91.17</t>
    <phoneticPr fontId="29" type="noConversion"/>
  </si>
  <si>
    <t>88.01</t>
    <phoneticPr fontId="29" type="noConversion"/>
  </si>
  <si>
    <t>91.19</t>
    <phoneticPr fontId="29" type="noConversion"/>
  </si>
  <si>
    <t>90.19</t>
    <phoneticPr fontId="29" type="noConversion"/>
  </si>
  <si>
    <t>89.57</t>
    <phoneticPr fontId="29" type="noConversion"/>
  </si>
  <si>
    <t>88.76</t>
    <phoneticPr fontId="29" type="noConversion"/>
  </si>
  <si>
    <t>89.64</t>
    <phoneticPr fontId="29" type="noConversion"/>
  </si>
  <si>
    <t>89.13</t>
    <phoneticPr fontId="29" type="noConversion"/>
  </si>
  <si>
    <t>90.85</t>
    <phoneticPr fontId="29" type="noConversion"/>
  </si>
  <si>
    <t>89.99</t>
    <phoneticPr fontId="29" type="noConversion"/>
  </si>
  <si>
    <t>89.25</t>
    <phoneticPr fontId="29" type="noConversion"/>
  </si>
  <si>
    <t>89.92</t>
    <phoneticPr fontId="29" type="noConversion"/>
  </si>
  <si>
    <t>90.98</t>
    <phoneticPr fontId="29" type="noConversion"/>
  </si>
  <si>
    <t>19000.00</t>
    <phoneticPr fontId="29" type="noConversion"/>
  </si>
  <si>
    <t>89.30</t>
    <phoneticPr fontId="29" type="noConversion"/>
  </si>
  <si>
    <t>90.31</t>
    <phoneticPr fontId="29" type="noConversion"/>
  </si>
  <si>
    <t>9500.00</t>
    <phoneticPr fontId="29" type="noConversion"/>
  </si>
  <si>
    <t>92.01</t>
    <phoneticPr fontId="29" type="noConversion"/>
  </si>
  <si>
    <t>91.40</t>
    <phoneticPr fontId="29" type="noConversion"/>
  </si>
  <si>
    <t>91.00</t>
    <phoneticPr fontId="29" type="noConversion"/>
  </si>
  <si>
    <t>91.15</t>
    <phoneticPr fontId="29" type="noConversion"/>
  </si>
  <si>
    <t>90.00</t>
    <phoneticPr fontId="29" type="noConversion"/>
  </si>
  <si>
    <t>91.91</t>
    <phoneticPr fontId="29" type="noConversion"/>
  </si>
  <si>
    <t>91.88</t>
    <phoneticPr fontId="29" type="noConversion"/>
  </si>
  <si>
    <t>91.16</t>
    <phoneticPr fontId="29" type="noConversion"/>
  </si>
  <si>
    <t>91.37</t>
    <phoneticPr fontId="29" type="noConversion"/>
  </si>
  <si>
    <t>90.55</t>
    <phoneticPr fontId="29" type="noConversion"/>
  </si>
  <si>
    <t>90.81</t>
    <phoneticPr fontId="29" type="noConversion"/>
  </si>
  <si>
    <t>87.42</t>
    <phoneticPr fontId="29" type="noConversion"/>
  </si>
  <si>
    <t>88.06</t>
    <phoneticPr fontId="29" type="noConversion"/>
  </si>
  <si>
    <t>91.26</t>
    <phoneticPr fontId="29" type="noConversion"/>
  </si>
  <si>
    <t>90.80</t>
    <phoneticPr fontId="29" type="noConversion"/>
  </si>
  <si>
    <t>89.33</t>
    <phoneticPr fontId="29" type="noConversion"/>
  </si>
  <si>
    <t>88.85</t>
    <phoneticPr fontId="29" type="noConversion"/>
  </si>
  <si>
    <t>89.01</t>
    <phoneticPr fontId="29" type="noConversion"/>
  </si>
  <si>
    <t>90.47</t>
    <phoneticPr fontId="29" type="noConversion"/>
  </si>
  <si>
    <t>89.96</t>
    <phoneticPr fontId="29" type="noConversion"/>
  </si>
  <si>
    <t>90.11</t>
    <phoneticPr fontId="29" type="noConversion"/>
  </si>
  <si>
    <t>90.25</t>
    <phoneticPr fontId="29" type="noConversion"/>
  </si>
  <si>
    <t>89.38</t>
    <phoneticPr fontId="29" type="noConversion"/>
  </si>
  <si>
    <t>89.70</t>
    <phoneticPr fontId="29" type="noConversion"/>
  </si>
  <si>
    <t>89.45</t>
    <phoneticPr fontId="29" type="noConversion"/>
  </si>
  <si>
    <t>87.93</t>
    <phoneticPr fontId="29" type="noConversion"/>
  </si>
  <si>
    <t>91.05</t>
    <phoneticPr fontId="29" type="noConversion"/>
  </si>
  <si>
    <t>90.27</t>
    <phoneticPr fontId="29" type="noConversion"/>
  </si>
  <si>
    <t>89.27</t>
    <phoneticPr fontId="29" type="noConversion"/>
  </si>
  <si>
    <t>88.63</t>
    <phoneticPr fontId="29" type="noConversion"/>
  </si>
  <si>
    <t>89.21</t>
    <phoneticPr fontId="29" type="noConversion"/>
  </si>
  <si>
    <t>88.43</t>
    <phoneticPr fontId="29" type="noConversion"/>
  </si>
  <si>
    <t>90.18</t>
    <phoneticPr fontId="29" type="noConversion"/>
  </si>
  <si>
    <t>89.35</t>
    <phoneticPr fontId="29" type="noConversion"/>
  </si>
  <si>
    <t>89.78</t>
    <phoneticPr fontId="29" type="noConversion"/>
  </si>
  <si>
    <t>89.03</t>
    <phoneticPr fontId="29" type="noConversion"/>
  </si>
  <si>
    <t>89.69</t>
    <phoneticPr fontId="29" type="noConversion"/>
  </si>
  <si>
    <t>18000.00</t>
    <phoneticPr fontId="29" type="noConversion"/>
  </si>
  <si>
    <t>89.02</t>
    <phoneticPr fontId="29" type="noConversion"/>
  </si>
  <si>
    <t>89.46</t>
    <phoneticPr fontId="29" type="noConversion"/>
  </si>
  <si>
    <t>9000.00</t>
    <phoneticPr fontId="29" type="noConversion"/>
  </si>
  <si>
    <t>91.68</t>
    <phoneticPr fontId="29" type="noConversion"/>
  </si>
  <si>
    <t>91.20</t>
    <phoneticPr fontId="29" type="noConversion"/>
  </si>
  <si>
    <t>91.33</t>
    <phoneticPr fontId="29" type="noConversion"/>
  </si>
  <si>
    <t>90.26</t>
    <phoneticPr fontId="29" type="noConversion"/>
  </si>
  <si>
    <t>91.59</t>
    <phoneticPr fontId="29" type="noConversion"/>
  </si>
  <si>
    <t>90.06</t>
    <phoneticPr fontId="29" type="noConversion"/>
  </si>
  <si>
    <t>89.20</t>
    <phoneticPr fontId="29" type="noConversion"/>
  </si>
  <si>
    <t>89.59</t>
    <phoneticPr fontId="29" type="noConversion"/>
  </si>
  <si>
    <t>87.71</t>
    <phoneticPr fontId="29" type="noConversion"/>
  </si>
  <si>
    <t>87.94</t>
    <phoneticPr fontId="29" type="noConversion"/>
  </si>
  <si>
    <t>91.10</t>
    <phoneticPr fontId="29" type="noConversion"/>
  </si>
  <si>
    <t>88.52</t>
    <phoneticPr fontId="29" type="noConversion"/>
  </si>
  <si>
    <t>88.72</t>
    <phoneticPr fontId="29" type="noConversion"/>
  </si>
  <si>
    <t>87.79</t>
    <phoneticPr fontId="29" type="noConversion"/>
  </si>
  <si>
    <t>90.28</t>
    <phoneticPr fontId="29" type="noConversion"/>
  </si>
  <si>
    <t>90.50</t>
    <phoneticPr fontId="29" type="noConversion"/>
  </si>
  <si>
    <t>90.66</t>
    <phoneticPr fontId="29" type="noConversion"/>
  </si>
  <si>
    <t>89.61</t>
    <phoneticPr fontId="29" type="noConversion"/>
  </si>
  <si>
    <t>88.71</t>
    <phoneticPr fontId="29" type="noConversion"/>
  </si>
  <si>
    <t>87.85</t>
    <phoneticPr fontId="29" type="noConversion"/>
  </si>
  <si>
    <t>90.22</t>
    <phoneticPr fontId="29" type="noConversion"/>
  </si>
  <si>
    <t>88.48</t>
    <phoneticPr fontId="29" type="noConversion"/>
  </si>
  <si>
    <t>87.83</t>
    <phoneticPr fontId="29" type="noConversion"/>
  </si>
  <si>
    <t>87.78</t>
    <phoneticPr fontId="29" type="noConversion"/>
  </si>
  <si>
    <t>87.12</t>
    <phoneticPr fontId="29" type="noConversion"/>
  </si>
  <si>
    <t>90.13</t>
    <phoneticPr fontId="29" type="noConversion"/>
  </si>
  <si>
    <t>90.20</t>
    <phoneticPr fontId="29" type="noConversion"/>
  </si>
  <si>
    <t>90.52</t>
    <phoneticPr fontId="29" type="noConversion"/>
  </si>
  <si>
    <t>17000.00</t>
    <phoneticPr fontId="29" type="noConversion"/>
  </si>
  <si>
    <t>88.44</t>
    <phoneticPr fontId="29" type="noConversion"/>
  </si>
  <si>
    <t>88.40</t>
    <phoneticPr fontId="29" type="noConversion"/>
  </si>
  <si>
    <t>8500.00</t>
    <phoneticPr fontId="29" type="noConversion"/>
  </si>
  <si>
    <t>90.84</t>
    <phoneticPr fontId="29" type="noConversion"/>
  </si>
  <si>
    <t>91.35</t>
    <phoneticPr fontId="29" type="noConversion"/>
  </si>
  <si>
    <t>90.33</t>
    <phoneticPr fontId="29" type="noConversion"/>
  </si>
  <si>
    <t>90.32</t>
    <phoneticPr fontId="29" type="noConversion"/>
  </si>
  <si>
    <t>90.99</t>
    <phoneticPr fontId="29" type="noConversion"/>
  </si>
  <si>
    <t>88.77</t>
    <phoneticPr fontId="29" type="noConversion"/>
  </si>
  <si>
    <t>88.97</t>
    <phoneticPr fontId="29" type="noConversion"/>
  </si>
  <si>
    <t>88.20</t>
    <phoneticPr fontId="29" type="noConversion"/>
  </si>
  <si>
    <t>88.57</t>
    <phoneticPr fontId="29" type="noConversion"/>
  </si>
  <si>
    <t>87.47</t>
    <phoneticPr fontId="29" type="noConversion"/>
  </si>
  <si>
    <t>87.45</t>
    <phoneticPr fontId="29" type="noConversion"/>
  </si>
  <si>
    <t>90.79</t>
    <phoneticPr fontId="29" type="noConversion"/>
  </si>
  <si>
    <t>90.43</t>
    <phoneticPr fontId="29" type="noConversion"/>
  </si>
  <si>
    <t>87.95</t>
    <phoneticPr fontId="29" type="noConversion"/>
  </si>
  <si>
    <t>87.15</t>
    <phoneticPr fontId="29" type="noConversion"/>
  </si>
  <si>
    <t>86.95</t>
    <phoneticPr fontId="29" type="noConversion"/>
  </si>
  <si>
    <t>89.58</t>
    <phoneticPr fontId="29" type="noConversion"/>
  </si>
  <si>
    <t>90.63</t>
    <phoneticPr fontId="29" type="noConversion"/>
  </si>
  <si>
    <t>89.80</t>
    <phoneticPr fontId="29" type="noConversion"/>
  </si>
  <si>
    <t>90.15</t>
    <phoneticPr fontId="29" type="noConversion"/>
  </si>
  <si>
    <t>87.73</t>
    <phoneticPr fontId="29" type="noConversion"/>
  </si>
  <si>
    <t>87.37</t>
    <phoneticPr fontId="29" type="noConversion"/>
  </si>
  <si>
    <t>87.87</t>
    <phoneticPr fontId="29" type="noConversion"/>
  </si>
  <si>
    <t>87.26</t>
    <phoneticPr fontId="29" type="noConversion"/>
  </si>
  <si>
    <t>86.87</t>
    <phoneticPr fontId="29" type="noConversion"/>
  </si>
  <si>
    <t>86.35</t>
    <phoneticPr fontId="29" type="noConversion"/>
  </si>
  <si>
    <t>89.94</t>
    <phoneticPr fontId="29" type="noConversion"/>
  </si>
  <si>
    <t>89.00</t>
    <phoneticPr fontId="29" type="noConversion"/>
  </si>
  <si>
    <t>90.34</t>
    <phoneticPr fontId="29" type="noConversion"/>
  </si>
  <si>
    <t>89.68</t>
    <phoneticPr fontId="29" type="noConversion"/>
  </si>
  <si>
    <t>90.12</t>
    <phoneticPr fontId="29" type="noConversion"/>
  </si>
  <si>
    <t>16000.00</t>
    <phoneticPr fontId="29" type="noConversion"/>
  </si>
  <si>
    <t>87.51</t>
    <phoneticPr fontId="29" type="noConversion"/>
  </si>
  <si>
    <t>87.13</t>
    <phoneticPr fontId="29" type="noConversion"/>
  </si>
  <si>
    <t>8000.00</t>
    <phoneticPr fontId="29" type="noConversion"/>
  </si>
  <si>
    <t>90.88</t>
    <phoneticPr fontId="29" type="noConversion"/>
  </si>
  <si>
    <t>90.37</t>
    <phoneticPr fontId="29" type="noConversion"/>
  </si>
  <si>
    <t>90.39</t>
    <phoneticPr fontId="29" type="noConversion"/>
  </si>
  <si>
    <t>88.56</t>
    <phoneticPr fontId="29" type="noConversion"/>
  </si>
  <si>
    <t>88.64</t>
    <phoneticPr fontId="29" type="noConversion"/>
  </si>
  <si>
    <t>88.16</t>
    <phoneticPr fontId="29" type="noConversion"/>
  </si>
  <si>
    <t>88.30</t>
    <phoneticPr fontId="29" type="noConversion"/>
  </si>
  <si>
    <t>86.67</t>
    <phoneticPr fontId="29" type="noConversion"/>
  </si>
  <si>
    <t>86.56</t>
    <phoneticPr fontId="29" type="noConversion"/>
  </si>
  <si>
    <t>90.14</t>
    <phoneticPr fontId="29" type="noConversion"/>
  </si>
  <si>
    <t>87.86</t>
    <phoneticPr fontId="29" type="noConversion"/>
  </si>
  <si>
    <t>87.91</t>
    <phoneticPr fontId="29" type="noConversion"/>
  </si>
  <si>
    <t>87.32</t>
    <phoneticPr fontId="29" type="noConversion"/>
  </si>
  <si>
    <t>90.56</t>
    <phoneticPr fontId="29" type="noConversion"/>
  </si>
  <si>
    <t>86.57</t>
    <phoneticPr fontId="29" type="noConversion"/>
  </si>
  <si>
    <t>86.43</t>
    <phoneticPr fontId="29" type="noConversion"/>
  </si>
  <si>
    <t>89.52</t>
    <phoneticPr fontId="29" type="noConversion"/>
  </si>
  <si>
    <t>87.74</t>
    <phoneticPr fontId="29" type="noConversion"/>
  </si>
  <si>
    <t>87.23</t>
    <phoneticPr fontId="29" type="noConversion"/>
  </si>
  <si>
    <t>87.03</t>
    <phoneticPr fontId="29" type="noConversion"/>
  </si>
  <si>
    <t>86.60</t>
    <phoneticPr fontId="29" type="noConversion"/>
  </si>
  <si>
    <t>89.37</t>
    <phoneticPr fontId="29" type="noConversion"/>
  </si>
  <si>
    <t>88.41</t>
    <phoneticPr fontId="29" type="noConversion"/>
  </si>
  <si>
    <t>90.07</t>
    <phoneticPr fontId="29" type="noConversion"/>
  </si>
  <si>
    <t>90.38</t>
    <phoneticPr fontId="29" type="noConversion"/>
  </si>
  <si>
    <t>89.63</t>
    <phoneticPr fontId="29" type="noConversion"/>
  </si>
  <si>
    <t>90.01</t>
    <phoneticPr fontId="29" type="noConversion"/>
  </si>
  <si>
    <t>15000.00</t>
    <phoneticPr fontId="29" type="noConversion"/>
  </si>
  <si>
    <t>86.66</t>
    <phoneticPr fontId="29" type="noConversion"/>
  </si>
  <si>
    <t>86.18</t>
    <phoneticPr fontId="29" type="noConversion"/>
  </si>
  <si>
    <t>7500.00</t>
    <phoneticPr fontId="29" type="noConversion"/>
  </si>
  <si>
    <t>89.85</t>
    <phoneticPr fontId="29" type="noConversion"/>
  </si>
  <si>
    <t>90.60</t>
    <phoneticPr fontId="29" type="noConversion"/>
  </si>
  <si>
    <t>89.93</t>
    <phoneticPr fontId="29" type="noConversion"/>
  </si>
  <si>
    <t>88.94</t>
    <phoneticPr fontId="29" type="noConversion"/>
  </si>
  <si>
    <t>88.95</t>
    <phoneticPr fontId="29" type="noConversion"/>
  </si>
  <si>
    <t>88.69</t>
    <phoneticPr fontId="29" type="noConversion"/>
  </si>
  <si>
    <t>88.67</t>
    <phoneticPr fontId="29" type="noConversion"/>
  </si>
  <si>
    <t>85.62</t>
    <phoneticPr fontId="29" type="noConversion"/>
  </si>
  <si>
    <t>85.79</t>
    <phoneticPr fontId="29" type="noConversion"/>
  </si>
  <si>
    <t>89.19</t>
    <phoneticPr fontId="29" type="noConversion"/>
  </si>
  <si>
    <t>88.96</t>
    <phoneticPr fontId="29" type="noConversion"/>
  </si>
  <si>
    <t>88.08</t>
    <phoneticPr fontId="29" type="noConversion"/>
  </si>
  <si>
    <t>88.14</t>
    <phoneticPr fontId="29" type="noConversion"/>
  </si>
  <si>
    <t>87.65</t>
    <phoneticPr fontId="29" type="noConversion"/>
  </si>
  <si>
    <t>88.84</t>
    <phoneticPr fontId="29" type="noConversion"/>
  </si>
  <si>
    <t>88.21</t>
    <phoneticPr fontId="29" type="noConversion"/>
  </si>
  <si>
    <t>89.65</t>
    <phoneticPr fontId="29" type="noConversion"/>
  </si>
  <si>
    <t>89.95</t>
    <phoneticPr fontId="29" type="noConversion"/>
  </si>
  <si>
    <t>89.36</t>
    <phoneticPr fontId="29" type="noConversion"/>
  </si>
  <si>
    <t>89.74</t>
    <phoneticPr fontId="29" type="noConversion"/>
  </si>
  <si>
    <t>85.43</t>
    <phoneticPr fontId="29" type="noConversion"/>
  </si>
  <si>
    <t>85.54</t>
    <phoneticPr fontId="29" type="noConversion"/>
  </si>
  <si>
    <t>88.62</t>
    <phoneticPr fontId="29" type="noConversion"/>
  </si>
  <si>
    <t>87.56</t>
    <phoneticPr fontId="29" type="noConversion"/>
  </si>
  <si>
    <t>87.62</t>
    <phoneticPr fontId="29" type="noConversion"/>
  </si>
  <si>
    <t>87.10</t>
    <phoneticPr fontId="29" type="noConversion"/>
  </si>
  <si>
    <t>88.45</t>
    <phoneticPr fontId="29" type="noConversion"/>
  </si>
  <si>
    <t>87.57</t>
    <phoneticPr fontId="29" type="noConversion"/>
  </si>
  <si>
    <t>89.22</t>
    <phoneticPr fontId="29" type="noConversion"/>
  </si>
  <si>
    <t>14000.00</t>
    <phoneticPr fontId="29" type="noConversion"/>
  </si>
  <si>
    <t>86.22</t>
    <phoneticPr fontId="29" type="noConversion"/>
  </si>
  <si>
    <t>86.01</t>
    <phoneticPr fontId="29" type="noConversion"/>
  </si>
  <si>
    <t>7100.00</t>
    <phoneticPr fontId="29" type="noConversion"/>
  </si>
  <si>
    <t>89.41</t>
    <phoneticPr fontId="29" type="noConversion"/>
  </si>
  <si>
    <t>89.15</t>
    <phoneticPr fontId="29" type="noConversion"/>
  </si>
  <si>
    <t>89.60</t>
    <phoneticPr fontId="29" type="noConversion"/>
  </si>
  <si>
    <t>89.39</t>
    <phoneticPr fontId="29" type="noConversion"/>
  </si>
  <si>
    <t>89.18</t>
    <phoneticPr fontId="29" type="noConversion"/>
  </si>
  <si>
    <t>85.03</t>
    <phoneticPr fontId="29" type="noConversion"/>
  </si>
  <si>
    <t>85.73</t>
    <phoneticPr fontId="29" type="noConversion"/>
  </si>
  <si>
    <t>88.36</t>
    <phoneticPr fontId="29" type="noConversion"/>
  </si>
  <si>
    <t>88.09</t>
    <phoneticPr fontId="29" type="noConversion"/>
  </si>
  <si>
    <t>87.97</t>
    <phoneticPr fontId="29" type="noConversion"/>
  </si>
  <si>
    <t>88.75</t>
    <phoneticPr fontId="29" type="noConversion"/>
  </si>
  <si>
    <t>88.73</t>
    <phoneticPr fontId="29" type="noConversion"/>
  </si>
  <si>
    <t>89.17</t>
    <phoneticPr fontId="29" type="noConversion"/>
  </si>
  <si>
    <t>84.98</t>
    <phoneticPr fontId="29" type="noConversion"/>
  </si>
  <si>
    <t>88.18</t>
    <phoneticPr fontId="29" type="noConversion"/>
  </si>
  <si>
    <t>88.28</t>
    <phoneticPr fontId="29" type="noConversion"/>
  </si>
  <si>
    <t>88.03</t>
    <phoneticPr fontId="29" type="noConversion"/>
  </si>
  <si>
    <t>87.41</t>
    <phoneticPr fontId="29" type="noConversion"/>
  </si>
  <si>
    <t>86.99</t>
    <phoneticPr fontId="29" type="noConversion"/>
  </si>
  <si>
    <t>88.59</t>
    <phoneticPr fontId="29" type="noConversion"/>
  </si>
  <si>
    <t>88.93</t>
    <phoneticPr fontId="29" type="noConversion"/>
  </si>
  <si>
    <t>88.66</t>
    <phoneticPr fontId="29" type="noConversion"/>
  </si>
  <si>
    <t>13200.00</t>
    <phoneticPr fontId="29" type="noConversion"/>
  </si>
  <si>
    <t>86.15</t>
    <phoneticPr fontId="29" type="noConversion"/>
  </si>
  <si>
    <t>86.34</t>
    <phoneticPr fontId="29" type="noConversion"/>
  </si>
  <si>
    <t>6700.00</t>
    <phoneticPr fontId="29" type="noConversion"/>
  </si>
  <si>
    <t>89.16</t>
    <phoneticPr fontId="29" type="noConversion"/>
  </si>
  <si>
    <t>89.34</t>
    <phoneticPr fontId="29" type="noConversion"/>
  </si>
  <si>
    <t>88.87</t>
    <phoneticPr fontId="29" type="noConversion"/>
  </si>
  <si>
    <t>88.80</t>
    <phoneticPr fontId="29" type="noConversion"/>
  </si>
  <si>
    <t>89.31</t>
    <phoneticPr fontId="29" type="noConversion"/>
  </si>
  <si>
    <t>89.29</t>
    <phoneticPr fontId="29" type="noConversion"/>
  </si>
  <si>
    <t>89.55</t>
    <phoneticPr fontId="29" type="noConversion"/>
  </si>
  <si>
    <t>85.27</t>
    <phoneticPr fontId="29" type="noConversion"/>
  </si>
  <si>
    <t>86.28</t>
    <phoneticPr fontId="29" type="noConversion"/>
  </si>
  <si>
    <t>88.19</t>
    <phoneticPr fontId="29" type="noConversion"/>
  </si>
  <si>
    <t>87.88</t>
    <phoneticPr fontId="29" type="noConversion"/>
  </si>
  <si>
    <t>88.17</t>
    <phoneticPr fontId="29" type="noConversion"/>
  </si>
  <si>
    <t>88.05</t>
    <phoneticPr fontId="29" type="noConversion"/>
  </si>
  <si>
    <t>88.29</t>
    <phoneticPr fontId="29" type="noConversion"/>
  </si>
  <si>
    <t>88.34</t>
    <phoneticPr fontId="29" type="noConversion"/>
  </si>
  <si>
    <t>85.35</t>
    <phoneticPr fontId="29" type="noConversion"/>
  </si>
  <si>
    <t>86.02</t>
    <phoneticPr fontId="29" type="noConversion"/>
  </si>
  <si>
    <t>87.64</t>
    <phoneticPr fontId="29" type="noConversion"/>
  </si>
  <si>
    <t>87.07</t>
    <phoneticPr fontId="29" type="noConversion"/>
  </si>
  <si>
    <t>88.70</t>
    <phoneticPr fontId="29" type="noConversion"/>
  </si>
  <si>
    <t>12500.00</t>
    <phoneticPr fontId="29" type="noConversion"/>
  </si>
  <si>
    <t>86.16</t>
    <phoneticPr fontId="29" type="noConversion"/>
  </si>
  <si>
    <t>86.52</t>
    <phoneticPr fontId="29" type="noConversion"/>
  </si>
  <si>
    <t>6300.00</t>
    <phoneticPr fontId="29" type="noConversion"/>
  </si>
  <si>
    <t>89.71</t>
    <phoneticPr fontId="29" type="noConversion"/>
  </si>
  <si>
    <t>89.42</t>
    <phoneticPr fontId="29" type="noConversion"/>
  </si>
  <si>
    <t>89.49</t>
    <phoneticPr fontId="29" type="noConversion"/>
  </si>
  <si>
    <t>89.83</t>
    <phoneticPr fontId="29" type="noConversion"/>
  </si>
  <si>
    <t>89.84</t>
    <phoneticPr fontId="29" type="noConversion"/>
  </si>
  <si>
    <t>85.81</t>
    <phoneticPr fontId="29" type="noConversion"/>
  </si>
  <si>
    <t>86.74</t>
    <phoneticPr fontId="29" type="noConversion"/>
  </si>
  <si>
    <t>88.46</t>
    <phoneticPr fontId="29" type="noConversion"/>
  </si>
  <si>
    <t>88.79</t>
    <phoneticPr fontId="29" type="noConversion"/>
  </si>
  <si>
    <t>85.95</t>
    <phoneticPr fontId="29" type="noConversion"/>
  </si>
  <si>
    <t>86.58</t>
    <phoneticPr fontId="29" type="noConversion"/>
  </si>
  <si>
    <t>88.47</t>
    <phoneticPr fontId="29" type="noConversion"/>
  </si>
  <si>
    <t>87.92</t>
    <phoneticPr fontId="29" type="noConversion"/>
  </si>
  <si>
    <t>87.54</t>
    <phoneticPr fontId="29" type="noConversion"/>
  </si>
  <si>
    <t>87.90</t>
    <phoneticPr fontId="29" type="noConversion"/>
  </si>
  <si>
    <t>88.12</t>
    <phoneticPr fontId="29" type="noConversion"/>
  </si>
  <si>
    <t>11800.00</t>
    <phoneticPr fontId="29" type="noConversion"/>
  </si>
  <si>
    <t>86.21</t>
    <phoneticPr fontId="29" type="noConversion"/>
  </si>
  <si>
    <t>86.51</t>
    <phoneticPr fontId="29" type="noConversion"/>
  </si>
  <si>
    <t>6000.00</t>
    <phoneticPr fontId="29" type="noConversion"/>
  </si>
  <si>
    <t>89.81</t>
    <phoneticPr fontId="29" type="noConversion"/>
  </si>
  <si>
    <t>90.24</t>
    <phoneticPr fontId="29" type="noConversion"/>
  </si>
  <si>
    <t>90.49</t>
    <phoneticPr fontId="29" type="noConversion"/>
  </si>
  <si>
    <t>89.67</t>
    <phoneticPr fontId="29" type="noConversion"/>
  </si>
  <si>
    <t>89.91</t>
    <phoneticPr fontId="29" type="noConversion"/>
  </si>
  <si>
    <t>86.89</t>
    <phoneticPr fontId="29" type="noConversion"/>
  </si>
  <si>
    <t>88.78</t>
    <phoneticPr fontId="29" type="noConversion"/>
  </si>
  <si>
    <t>89.05</t>
    <phoneticPr fontId="29" type="noConversion"/>
  </si>
  <si>
    <t>88.61</t>
    <phoneticPr fontId="29" type="noConversion"/>
  </si>
  <si>
    <t>88.88</t>
    <phoneticPr fontId="29" type="noConversion"/>
  </si>
  <si>
    <t>86.81</t>
    <phoneticPr fontId="29" type="noConversion"/>
  </si>
  <si>
    <t>88.74</t>
    <phoneticPr fontId="29" type="noConversion"/>
  </si>
  <si>
    <t>11200.00</t>
    <phoneticPr fontId="29" type="noConversion"/>
  </si>
  <si>
    <t>5600.00</t>
    <phoneticPr fontId="29" type="noConversion"/>
  </si>
  <si>
    <t>90.23</t>
    <phoneticPr fontId="29" type="noConversion"/>
  </si>
  <si>
    <t>90.53</t>
    <phoneticPr fontId="29" type="noConversion"/>
  </si>
  <si>
    <t>90.96</t>
    <phoneticPr fontId="29" type="noConversion"/>
  </si>
  <si>
    <t>91.12</t>
    <phoneticPr fontId="29" type="noConversion"/>
  </si>
  <si>
    <t>89.90</t>
    <phoneticPr fontId="29" type="noConversion"/>
  </si>
  <si>
    <t>89.89</t>
    <phoneticPr fontId="29" type="noConversion"/>
  </si>
  <si>
    <t>89.98</t>
    <phoneticPr fontId="29" type="noConversion"/>
  </si>
  <si>
    <t>86.39</t>
    <phoneticPr fontId="29" type="noConversion"/>
  </si>
  <si>
    <t>86.78</t>
    <phoneticPr fontId="29" type="noConversion"/>
  </si>
  <si>
    <t>88.92</t>
    <phoneticPr fontId="29" type="noConversion"/>
  </si>
  <si>
    <t>88.86</t>
    <phoneticPr fontId="29" type="noConversion"/>
  </si>
  <si>
    <t>89.48</t>
    <phoneticPr fontId="29" type="noConversion"/>
  </si>
  <si>
    <t>88.98</t>
    <phoneticPr fontId="29" type="noConversion"/>
  </si>
  <si>
    <t>90.08</t>
    <phoneticPr fontId="29" type="noConversion"/>
  </si>
  <si>
    <t>86.46</t>
    <phoneticPr fontId="29" type="noConversion"/>
  </si>
  <si>
    <t>86.79</t>
    <phoneticPr fontId="29" type="noConversion"/>
  </si>
  <si>
    <t>88.89</t>
    <phoneticPr fontId="29" type="noConversion"/>
  </si>
  <si>
    <t>88.51</t>
    <phoneticPr fontId="29" type="noConversion"/>
  </si>
  <si>
    <t>10600.00</t>
    <phoneticPr fontId="29" type="noConversion"/>
  </si>
  <si>
    <t>86.50</t>
    <phoneticPr fontId="29" type="noConversion"/>
  </si>
  <si>
    <t>5300.00</t>
    <phoneticPr fontId="29" type="noConversion"/>
  </si>
  <si>
    <t>90.41</t>
    <phoneticPr fontId="29" type="noConversion"/>
  </si>
  <si>
    <t>91.43</t>
    <phoneticPr fontId="29" type="noConversion"/>
  </si>
  <si>
    <t>90.30</t>
    <phoneticPr fontId="29" type="noConversion"/>
  </si>
  <si>
    <t>90.59</t>
    <phoneticPr fontId="29" type="noConversion"/>
  </si>
  <si>
    <t>86.33</t>
    <phoneticPr fontId="29" type="noConversion"/>
  </si>
  <si>
    <t>89.66</t>
    <phoneticPr fontId="29" type="noConversion"/>
  </si>
  <si>
    <t>89.24</t>
    <phoneticPr fontId="29" type="noConversion"/>
  </si>
  <si>
    <t>89.97</t>
    <phoneticPr fontId="29" type="noConversion"/>
  </si>
  <si>
    <t>86.32</t>
    <phoneticPr fontId="29" type="noConversion"/>
  </si>
  <si>
    <t>86.49</t>
    <phoneticPr fontId="29" type="noConversion"/>
  </si>
  <si>
    <t>89.44</t>
    <phoneticPr fontId="29" type="noConversion"/>
  </si>
  <si>
    <t>89.14</t>
    <phoneticPr fontId="29" type="noConversion"/>
  </si>
  <si>
    <t>89.07</t>
    <phoneticPr fontId="29" type="noConversion"/>
  </si>
  <si>
    <t>89.56</t>
    <phoneticPr fontId="29" type="noConversion"/>
  </si>
  <si>
    <t>90.42</t>
    <phoneticPr fontId="29" type="noConversion"/>
  </si>
  <si>
    <t>86.54</t>
    <phoneticPr fontId="29" type="noConversion"/>
  </si>
  <si>
    <t>86.25</t>
    <phoneticPr fontId="29" type="noConversion"/>
  </si>
  <si>
    <t>5000.00</t>
    <phoneticPr fontId="29" type="noConversion"/>
  </si>
  <si>
    <t>90.91</t>
    <phoneticPr fontId="29" type="noConversion"/>
  </si>
  <si>
    <t>90.75</t>
    <phoneticPr fontId="29" type="noConversion"/>
  </si>
  <si>
    <t>91.24</t>
    <phoneticPr fontId="29" type="noConversion"/>
  </si>
  <si>
    <t>91.54</t>
    <phoneticPr fontId="29" type="noConversion"/>
  </si>
  <si>
    <t>91.41</t>
    <phoneticPr fontId="29" type="noConversion"/>
  </si>
  <si>
    <t>89.88</t>
    <phoneticPr fontId="29" type="noConversion"/>
  </si>
  <si>
    <t>90.58</t>
    <phoneticPr fontId="29" type="noConversion"/>
  </si>
  <si>
    <t>85.91</t>
    <phoneticPr fontId="29" type="noConversion"/>
  </si>
  <si>
    <t>89.28</t>
    <phoneticPr fontId="29" type="noConversion"/>
  </si>
  <si>
    <t>90.64</t>
    <phoneticPr fontId="29" type="noConversion"/>
  </si>
  <si>
    <t>86.09</t>
    <phoneticPr fontId="29" type="noConversion"/>
  </si>
  <si>
    <t>85.94</t>
    <phoneticPr fontId="29" type="noConversion"/>
  </si>
  <si>
    <t>89.77</t>
    <phoneticPr fontId="29" type="noConversion"/>
  </si>
  <si>
    <t>89.12</t>
    <phoneticPr fontId="29" type="noConversion"/>
  </si>
  <si>
    <t>90.09</t>
    <phoneticPr fontId="29" type="noConversion"/>
  </si>
  <si>
    <t>4750.00</t>
    <phoneticPr fontId="29" type="noConversion"/>
  </si>
  <si>
    <t>90.71</t>
    <phoneticPr fontId="29" type="noConversion"/>
  </si>
  <si>
    <t>91.42</t>
    <phoneticPr fontId="29" type="noConversion"/>
  </si>
  <si>
    <t>91.36</t>
    <phoneticPr fontId="29" type="noConversion"/>
  </si>
  <si>
    <t>90.21</t>
    <phoneticPr fontId="29" type="noConversion"/>
  </si>
  <si>
    <t>85.92</t>
    <phoneticPr fontId="29" type="noConversion"/>
  </si>
  <si>
    <t>85.29</t>
    <phoneticPr fontId="29" type="noConversion"/>
  </si>
  <si>
    <t>89.32</t>
    <phoneticPr fontId="29" type="noConversion"/>
  </si>
  <si>
    <t>88.91</t>
    <phoneticPr fontId="29" type="noConversion"/>
  </si>
  <si>
    <t>88.99</t>
    <phoneticPr fontId="29" type="noConversion"/>
  </si>
  <si>
    <t>90.46</t>
    <phoneticPr fontId="29" type="noConversion"/>
  </si>
  <si>
    <t>90.51</t>
    <phoneticPr fontId="29" type="noConversion"/>
  </si>
  <si>
    <t>85.77</t>
    <phoneticPr fontId="29" type="noConversion"/>
  </si>
  <si>
    <t>85.20</t>
    <phoneticPr fontId="29" type="noConversion"/>
  </si>
  <si>
    <t>89.50</t>
    <phoneticPr fontId="29" type="noConversion"/>
  </si>
  <si>
    <t>88.82</t>
    <phoneticPr fontId="29" type="noConversion"/>
  </si>
  <si>
    <t>88.27</t>
    <phoneticPr fontId="29" type="noConversion"/>
  </si>
  <si>
    <t>90.35</t>
    <phoneticPr fontId="29" type="noConversion"/>
  </si>
  <si>
    <t>84.96</t>
    <phoneticPr fontId="29" type="noConversion"/>
  </si>
  <si>
    <t>4500.00</t>
    <phoneticPr fontId="29" type="noConversion"/>
  </si>
  <si>
    <t>90.90</t>
    <phoneticPr fontId="29" type="noConversion"/>
  </si>
  <si>
    <t>91.09</t>
    <phoneticPr fontId="29" type="noConversion"/>
  </si>
  <si>
    <t>85.58</t>
    <phoneticPr fontId="29" type="noConversion"/>
  </si>
  <si>
    <t>84.84</t>
    <phoneticPr fontId="29" type="noConversion"/>
  </si>
  <si>
    <t>88.22</t>
    <phoneticPr fontId="29" type="noConversion"/>
  </si>
  <si>
    <t>88.33</t>
    <phoneticPr fontId="29" type="noConversion"/>
  </si>
  <si>
    <t>85.44</t>
    <phoneticPr fontId="29" type="noConversion"/>
  </si>
  <si>
    <t>84.66</t>
    <phoneticPr fontId="29" type="noConversion"/>
  </si>
  <si>
    <t>88.65</t>
    <phoneticPr fontId="29" type="noConversion"/>
  </si>
  <si>
    <t>87.61</t>
    <phoneticPr fontId="29" type="noConversion"/>
  </si>
  <si>
    <t>88.42</t>
    <phoneticPr fontId="29" type="noConversion"/>
  </si>
  <si>
    <t>88.53</t>
    <phoneticPr fontId="29" type="noConversion"/>
  </si>
  <si>
    <t>87.70</t>
    <phoneticPr fontId="29" type="noConversion"/>
  </si>
  <si>
    <t>89.75</t>
    <phoneticPr fontId="29" type="noConversion"/>
  </si>
  <si>
    <t>85.37</t>
    <phoneticPr fontId="29" type="noConversion"/>
  </si>
  <si>
    <t>84.64</t>
    <phoneticPr fontId="29" type="noConversion"/>
  </si>
  <si>
    <t>4250.00</t>
    <phoneticPr fontId="29" type="noConversion"/>
  </si>
  <si>
    <t>90.29</t>
    <phoneticPr fontId="29" type="noConversion"/>
  </si>
  <si>
    <t>90.57</t>
    <phoneticPr fontId="29" type="noConversion"/>
  </si>
  <si>
    <t>88.37</t>
    <phoneticPr fontId="29" type="noConversion"/>
  </si>
  <si>
    <t>88.55</t>
    <phoneticPr fontId="29" type="noConversion"/>
  </si>
  <si>
    <t>84.62</t>
    <phoneticPr fontId="29" type="noConversion"/>
  </si>
  <si>
    <t>87.35</t>
    <phoneticPr fontId="29" type="noConversion"/>
  </si>
  <si>
    <t>87.31</t>
    <phoneticPr fontId="29" type="noConversion"/>
  </si>
  <si>
    <t>87.39</t>
    <phoneticPr fontId="29" type="noConversion"/>
  </si>
  <si>
    <t>88.10</t>
    <phoneticPr fontId="29" type="noConversion"/>
  </si>
  <si>
    <t>87.53</t>
    <phoneticPr fontId="29" type="noConversion"/>
  </si>
  <si>
    <t>85.14</t>
    <phoneticPr fontId="29" type="noConversion"/>
  </si>
  <si>
    <t>84.49</t>
    <phoneticPr fontId="29" type="noConversion"/>
  </si>
  <si>
    <t>87.28</t>
    <phoneticPr fontId="29" type="noConversion"/>
  </si>
  <si>
    <t>87.16</t>
    <phoneticPr fontId="29" type="noConversion"/>
  </si>
  <si>
    <t>86.69</t>
    <phoneticPr fontId="29" type="noConversion"/>
  </si>
  <si>
    <t>87.40</t>
    <phoneticPr fontId="29" type="noConversion"/>
  </si>
  <si>
    <t>87.75</t>
    <phoneticPr fontId="29" type="noConversion"/>
  </si>
  <si>
    <t>86.91</t>
    <phoneticPr fontId="29" type="noConversion"/>
  </si>
  <si>
    <t>84.99</t>
    <phoneticPr fontId="29" type="noConversion"/>
  </si>
  <si>
    <t>4000.00</t>
    <phoneticPr fontId="29" type="noConversion"/>
  </si>
  <si>
    <t>88.35</t>
    <phoneticPr fontId="29" type="noConversion"/>
  </si>
  <si>
    <t>89.62</t>
    <phoneticPr fontId="29" type="noConversion"/>
  </si>
  <si>
    <t>87.84</t>
    <phoneticPr fontId="29" type="noConversion"/>
  </si>
  <si>
    <t>84.68</t>
    <phoneticPr fontId="29" type="noConversion"/>
  </si>
  <si>
    <t>86.85</t>
    <phoneticPr fontId="29" type="noConversion"/>
  </si>
  <si>
    <t>87.02</t>
    <phoneticPr fontId="29" type="noConversion"/>
  </si>
  <si>
    <t>86.80</t>
    <phoneticPr fontId="29" type="noConversion"/>
  </si>
  <si>
    <t>87.01</t>
    <phoneticPr fontId="29" type="noConversion"/>
  </si>
  <si>
    <t>88.49</t>
    <phoneticPr fontId="29" type="noConversion"/>
  </si>
  <si>
    <t>85.00</t>
    <phoneticPr fontId="29" type="noConversion"/>
  </si>
  <si>
    <t>84.61</t>
    <phoneticPr fontId="29" type="noConversion"/>
  </si>
  <si>
    <t>87.22</t>
    <phoneticPr fontId="29" type="noConversion"/>
  </si>
  <si>
    <t>86.63</t>
    <phoneticPr fontId="29" type="noConversion"/>
  </si>
  <si>
    <t>86.20</t>
    <phoneticPr fontId="29" type="noConversion"/>
  </si>
  <si>
    <t>86.76</t>
    <phoneticPr fontId="29" type="noConversion"/>
  </si>
  <si>
    <t>86.30</t>
    <phoneticPr fontId="29" type="noConversion"/>
  </si>
  <si>
    <t>87.21</t>
    <phoneticPr fontId="29" type="noConversion"/>
  </si>
  <si>
    <t>88.26</t>
    <phoneticPr fontId="29" type="noConversion"/>
  </si>
  <si>
    <t>88.38</t>
    <phoneticPr fontId="29" type="noConversion"/>
  </si>
  <si>
    <t>85.69</t>
    <phoneticPr fontId="29" type="noConversion"/>
  </si>
  <si>
    <t>3750.00</t>
    <phoneticPr fontId="29" type="noConversion"/>
  </si>
  <si>
    <t>88.31</t>
    <phoneticPr fontId="29" type="noConversion"/>
  </si>
  <si>
    <t>88.23</t>
    <phoneticPr fontId="29" type="noConversion"/>
  </si>
  <si>
    <t>85.32</t>
    <phoneticPr fontId="29" type="noConversion"/>
  </si>
  <si>
    <t>85.11</t>
    <phoneticPr fontId="29" type="noConversion"/>
  </si>
  <si>
    <t>87.55</t>
    <phoneticPr fontId="29" type="noConversion"/>
  </si>
  <si>
    <t>87.25</t>
    <phoneticPr fontId="29" type="noConversion"/>
  </si>
  <si>
    <t>87.29</t>
    <phoneticPr fontId="29" type="noConversion"/>
  </si>
  <si>
    <t>86.98</t>
    <phoneticPr fontId="29" type="noConversion"/>
  </si>
  <si>
    <t>88.00</t>
    <phoneticPr fontId="29" type="noConversion"/>
  </si>
  <si>
    <t>85.18</t>
    <phoneticPr fontId="29" type="noConversion"/>
  </si>
  <si>
    <t>86.65</t>
    <phoneticPr fontId="29" type="noConversion"/>
  </si>
  <si>
    <t>87.17</t>
    <phoneticPr fontId="29" type="noConversion"/>
  </si>
  <si>
    <t>88.04</t>
    <phoneticPr fontId="29" type="noConversion"/>
  </si>
  <si>
    <t>86.14</t>
    <phoneticPr fontId="29" type="noConversion"/>
  </si>
  <si>
    <t>3550.00</t>
    <phoneticPr fontId="29" type="noConversion"/>
  </si>
  <si>
    <t>89.09</t>
    <phoneticPr fontId="29" type="noConversion"/>
  </si>
  <si>
    <t>85.51</t>
    <phoneticPr fontId="29" type="noConversion"/>
  </si>
  <si>
    <t>87.43</t>
    <phoneticPr fontId="29" type="noConversion"/>
  </si>
  <si>
    <t>85.39</t>
    <phoneticPr fontId="29" type="noConversion"/>
  </si>
  <si>
    <t>87.04</t>
    <phoneticPr fontId="29" type="noConversion"/>
  </si>
  <si>
    <t>87.48</t>
    <phoneticPr fontId="29" type="noConversion"/>
  </si>
  <si>
    <t>86.77</t>
    <phoneticPr fontId="29" type="noConversion"/>
  </si>
  <si>
    <t>86.19</t>
    <phoneticPr fontId="29" type="noConversion"/>
  </si>
  <si>
    <t>3350.00</t>
    <phoneticPr fontId="29" type="noConversion"/>
  </si>
  <si>
    <t>85.49</t>
    <phoneticPr fontId="29" type="noConversion"/>
  </si>
  <si>
    <t>85.83</t>
    <phoneticPr fontId="29" type="noConversion"/>
  </si>
  <si>
    <t>85.45</t>
    <phoneticPr fontId="29" type="noConversion"/>
  </si>
  <si>
    <t>85.61</t>
    <phoneticPr fontId="29" type="noConversion"/>
  </si>
  <si>
    <t>88.07</t>
    <phoneticPr fontId="29" type="noConversion"/>
  </si>
  <si>
    <t>88.54</t>
    <phoneticPr fontId="29" type="noConversion"/>
  </si>
  <si>
    <t>87.38</t>
    <phoneticPr fontId="29" type="noConversion"/>
  </si>
  <si>
    <t>86.08</t>
    <phoneticPr fontId="29" type="noConversion"/>
  </si>
  <si>
    <t>3150.00</t>
    <phoneticPr fontId="29" type="noConversion"/>
  </si>
  <si>
    <t>89.79</t>
    <phoneticPr fontId="29" type="noConversion"/>
  </si>
  <si>
    <t>90.16</t>
    <phoneticPr fontId="29" type="noConversion"/>
  </si>
  <si>
    <t>85.17</t>
    <phoneticPr fontId="29" type="noConversion"/>
  </si>
  <si>
    <t>89.10</t>
    <phoneticPr fontId="29" type="noConversion"/>
  </si>
  <si>
    <t>88.60</t>
    <phoneticPr fontId="29" type="noConversion"/>
  </si>
  <si>
    <t>88.81</t>
    <phoneticPr fontId="29" type="noConversion"/>
  </si>
  <si>
    <t>85.09</t>
    <phoneticPr fontId="29" type="noConversion"/>
  </si>
  <si>
    <t>88.68</t>
    <phoneticPr fontId="29" type="noConversion"/>
  </si>
  <si>
    <t>85.42</t>
    <phoneticPr fontId="29" type="noConversion"/>
  </si>
  <si>
    <t>85.16</t>
    <phoneticPr fontId="29" type="noConversion"/>
  </si>
  <si>
    <t>3000.00</t>
    <phoneticPr fontId="29" type="noConversion"/>
  </si>
  <si>
    <t>90.10</t>
    <phoneticPr fontId="29" type="noConversion"/>
  </si>
  <si>
    <t>84.73</t>
    <phoneticPr fontId="29" type="noConversion"/>
  </si>
  <si>
    <t>89.40</t>
    <phoneticPr fontId="29" type="noConversion"/>
  </si>
  <si>
    <t>84.57</t>
    <phoneticPr fontId="29" type="noConversion"/>
  </si>
  <si>
    <t>88.58</t>
    <phoneticPr fontId="29" type="noConversion"/>
  </si>
  <si>
    <t>87.49</t>
    <phoneticPr fontId="29" type="noConversion"/>
  </si>
  <si>
    <t>85.05</t>
    <phoneticPr fontId="29" type="noConversion"/>
  </si>
  <si>
    <t>2800.00</t>
    <phoneticPr fontId="29" type="noConversion"/>
  </si>
  <si>
    <t>90.02</t>
    <phoneticPr fontId="29" type="noConversion"/>
  </si>
  <si>
    <t>90.62</t>
    <phoneticPr fontId="29" type="noConversion"/>
  </si>
  <si>
    <t>85.01</t>
    <phoneticPr fontId="29" type="noConversion"/>
  </si>
  <si>
    <t>89.72</t>
    <phoneticPr fontId="29" type="noConversion"/>
  </si>
  <si>
    <t>87.81</t>
    <phoneticPr fontId="29" type="noConversion"/>
  </si>
  <si>
    <t>87.58</t>
    <phoneticPr fontId="29" type="noConversion"/>
  </si>
  <si>
    <t>87.63</t>
    <phoneticPr fontId="29" type="noConversion"/>
  </si>
  <si>
    <t>88.11</t>
    <phoneticPr fontId="29" type="noConversion"/>
  </si>
  <si>
    <t>84.54</t>
    <phoneticPr fontId="29" type="noConversion"/>
  </si>
  <si>
    <t>84.85</t>
    <phoneticPr fontId="29" type="noConversion"/>
  </si>
  <si>
    <t>87.69</t>
    <phoneticPr fontId="29" type="noConversion"/>
  </si>
  <si>
    <t>85.63</t>
    <phoneticPr fontId="29" type="noConversion"/>
  </si>
  <si>
    <t>2650.00</t>
    <phoneticPr fontId="29" type="noConversion"/>
  </si>
  <si>
    <t>89.47</t>
    <phoneticPr fontId="29" type="noConversion"/>
  </si>
  <si>
    <t>89.76</t>
    <phoneticPr fontId="29" type="noConversion"/>
  </si>
  <si>
    <t>90.73</t>
    <phoneticPr fontId="29" type="noConversion"/>
  </si>
  <si>
    <t>90.68</t>
    <phoneticPr fontId="29" type="noConversion"/>
  </si>
  <si>
    <t>85.34</t>
    <phoneticPr fontId="29" type="noConversion"/>
  </si>
  <si>
    <t>89.11</t>
    <phoneticPr fontId="29" type="noConversion"/>
  </si>
  <si>
    <t>85.88</t>
    <phoneticPr fontId="29" type="noConversion"/>
  </si>
  <si>
    <t>2500.00</t>
    <phoneticPr fontId="29" type="noConversion"/>
  </si>
  <si>
    <t>85.53</t>
    <phoneticPr fontId="29" type="noConversion"/>
  </si>
  <si>
    <t>89.86</t>
    <phoneticPr fontId="29" type="noConversion"/>
  </si>
  <si>
    <t>88.90</t>
    <phoneticPr fontId="29" type="noConversion"/>
  </si>
  <si>
    <t>88.83</t>
    <phoneticPr fontId="29" type="noConversion"/>
  </si>
  <si>
    <t>89.54</t>
    <phoneticPr fontId="29" type="noConversion"/>
  </si>
  <si>
    <t>85.85</t>
    <phoneticPr fontId="29" type="noConversion"/>
  </si>
  <si>
    <t>2360.00</t>
    <phoneticPr fontId="29" type="noConversion"/>
  </si>
  <si>
    <t>90.87</t>
    <phoneticPr fontId="29" type="noConversion"/>
  </si>
  <si>
    <t>90.69</t>
    <phoneticPr fontId="29" type="noConversion"/>
  </si>
  <si>
    <t>85.21</t>
    <phoneticPr fontId="29" type="noConversion"/>
  </si>
  <si>
    <t>85.19</t>
    <phoneticPr fontId="29" type="noConversion"/>
  </si>
  <si>
    <t>86.13</t>
    <phoneticPr fontId="29" type="noConversion"/>
  </si>
  <si>
    <t>85.80</t>
    <phoneticPr fontId="29" type="noConversion"/>
  </si>
  <si>
    <t>2240.00</t>
    <phoneticPr fontId="29" type="noConversion"/>
  </si>
  <si>
    <t>90.72</t>
    <phoneticPr fontId="29" type="noConversion"/>
  </si>
  <si>
    <t>85.15</t>
    <phoneticPr fontId="29" type="noConversion"/>
  </si>
  <si>
    <t>89.53</t>
    <phoneticPr fontId="29" type="noConversion"/>
  </si>
  <si>
    <t>89.43</t>
    <phoneticPr fontId="29" type="noConversion"/>
  </si>
  <si>
    <t>86.05</t>
    <phoneticPr fontId="29" type="noConversion"/>
  </si>
  <si>
    <t>2120.00</t>
    <phoneticPr fontId="29" type="noConversion"/>
  </si>
  <si>
    <t>91.01</t>
    <phoneticPr fontId="29" type="noConversion"/>
  </si>
  <si>
    <t>91.08</t>
    <phoneticPr fontId="29" type="noConversion"/>
  </si>
  <si>
    <t>90.82</t>
    <phoneticPr fontId="29" type="noConversion"/>
  </si>
  <si>
    <t>85.07</t>
    <phoneticPr fontId="29" type="noConversion"/>
  </si>
  <si>
    <t>90.17</t>
    <phoneticPr fontId="29" type="noConversion"/>
  </si>
  <si>
    <t>86.12</t>
    <phoneticPr fontId="29" type="noConversion"/>
  </si>
  <si>
    <t>2000.00</t>
    <phoneticPr fontId="29" type="noConversion"/>
  </si>
  <si>
    <t>90.48</t>
    <phoneticPr fontId="29" type="noConversion"/>
  </si>
  <si>
    <t>90.45</t>
    <phoneticPr fontId="29" type="noConversion"/>
  </si>
  <si>
    <t>85.25</t>
    <phoneticPr fontId="29" type="noConversion"/>
  </si>
  <si>
    <t>85.10</t>
    <phoneticPr fontId="29" type="noConversion"/>
  </si>
  <si>
    <t>85.13</t>
    <phoneticPr fontId="29" type="noConversion"/>
  </si>
  <si>
    <t>85.68</t>
    <phoneticPr fontId="29" type="noConversion"/>
  </si>
  <si>
    <t>1900.00</t>
    <phoneticPr fontId="29" type="noConversion"/>
  </si>
  <si>
    <t>84.59</t>
    <phoneticPr fontId="29" type="noConversion"/>
  </si>
  <si>
    <t>84.80</t>
    <phoneticPr fontId="29" type="noConversion"/>
  </si>
  <si>
    <t>87.80</t>
    <phoneticPr fontId="29" type="noConversion"/>
  </si>
  <si>
    <t>84.65</t>
    <phoneticPr fontId="29" type="noConversion"/>
  </si>
  <si>
    <t>84.69</t>
    <phoneticPr fontId="29" type="noConversion"/>
  </si>
  <si>
    <t>87.36</t>
    <phoneticPr fontId="29" type="noConversion"/>
  </si>
  <si>
    <t>85.08</t>
    <phoneticPr fontId="29" type="noConversion"/>
  </si>
  <si>
    <t>1800.00</t>
    <phoneticPr fontId="29" type="noConversion"/>
  </si>
  <si>
    <t>86.64</t>
    <phoneticPr fontId="29" type="noConversion"/>
  </si>
  <si>
    <t>87.19</t>
    <phoneticPr fontId="29" type="noConversion"/>
  </si>
  <si>
    <t>84.35</t>
    <phoneticPr fontId="29" type="noConversion"/>
  </si>
  <si>
    <t>84.42</t>
    <phoneticPr fontId="29" type="noConversion"/>
  </si>
  <si>
    <t>88.13</t>
    <phoneticPr fontId="29" type="noConversion"/>
  </si>
  <si>
    <t>87.00</t>
    <phoneticPr fontId="29" type="noConversion"/>
  </si>
  <si>
    <t>85.76</t>
    <phoneticPr fontId="29" type="noConversion"/>
  </si>
  <si>
    <t>86.03</t>
    <phoneticPr fontId="29" type="noConversion"/>
  </si>
  <si>
    <t>86.17</t>
    <phoneticPr fontId="29" type="noConversion"/>
  </si>
  <si>
    <t>84.32</t>
    <phoneticPr fontId="29" type="noConversion"/>
  </si>
  <si>
    <t>84.30</t>
    <phoneticPr fontId="29" type="noConversion"/>
  </si>
  <si>
    <t>87.44</t>
    <phoneticPr fontId="29" type="noConversion"/>
  </si>
  <si>
    <t>86.06</t>
    <phoneticPr fontId="29" type="noConversion"/>
  </si>
  <si>
    <t>85.82</t>
    <phoneticPr fontId="29" type="noConversion"/>
  </si>
  <si>
    <t>85.48</t>
    <phoneticPr fontId="29" type="noConversion"/>
  </si>
  <si>
    <t>84.90</t>
    <phoneticPr fontId="29" type="noConversion"/>
  </si>
  <si>
    <t>1700.00</t>
    <phoneticPr fontId="29" type="noConversion"/>
  </si>
  <si>
    <t>84.72</t>
    <phoneticPr fontId="29" type="noConversion"/>
  </si>
  <si>
    <t>85.24</t>
    <phoneticPr fontId="29" type="noConversion"/>
  </si>
  <si>
    <t>86.37</t>
    <phoneticPr fontId="29" type="noConversion"/>
  </si>
  <si>
    <t>87.60</t>
    <phoneticPr fontId="29" type="noConversion"/>
  </si>
  <si>
    <t>87.68</t>
    <phoneticPr fontId="29" type="noConversion"/>
  </si>
  <si>
    <t>84.47</t>
    <phoneticPr fontId="29" type="noConversion"/>
  </si>
  <si>
    <t>84.39</t>
    <phoneticPr fontId="29" type="noConversion"/>
  </si>
  <si>
    <t>85.97</t>
    <phoneticPr fontId="29" type="noConversion"/>
  </si>
  <si>
    <t>86.97</t>
    <phoneticPr fontId="29" type="noConversion"/>
  </si>
  <si>
    <t>86.71</t>
    <phoneticPr fontId="29" type="noConversion"/>
  </si>
  <si>
    <t>85.33</t>
    <phoneticPr fontId="29" type="noConversion"/>
  </si>
  <si>
    <t>84.11</t>
    <phoneticPr fontId="29" type="noConversion"/>
  </si>
  <si>
    <t>84.29</t>
    <phoneticPr fontId="29" type="noConversion"/>
  </si>
  <si>
    <t>84.28</t>
    <phoneticPr fontId="29" type="noConversion"/>
  </si>
  <si>
    <t>84.44</t>
    <phoneticPr fontId="29" type="noConversion"/>
  </si>
  <si>
    <t>84.38</t>
    <phoneticPr fontId="29" type="noConversion"/>
  </si>
  <si>
    <t>84.23</t>
    <phoneticPr fontId="29" type="noConversion"/>
  </si>
  <si>
    <t>85.90</t>
    <phoneticPr fontId="29" type="noConversion"/>
  </si>
  <si>
    <t>85.59</t>
    <phoneticPr fontId="29" type="noConversion"/>
  </si>
  <si>
    <t>86.94</t>
    <phoneticPr fontId="29" type="noConversion"/>
  </si>
  <si>
    <t>86.53</t>
    <phoneticPr fontId="29" type="noConversion"/>
  </si>
  <si>
    <t>86.86</t>
    <phoneticPr fontId="29" type="noConversion"/>
  </si>
  <si>
    <t>84.50</t>
    <phoneticPr fontId="29" type="noConversion"/>
  </si>
  <si>
    <t>84.10</t>
    <phoneticPr fontId="29" type="noConversion"/>
  </si>
  <si>
    <t>84.27</t>
    <phoneticPr fontId="29" type="noConversion"/>
  </si>
  <si>
    <t>84.48</t>
    <phoneticPr fontId="29" type="noConversion"/>
  </si>
  <si>
    <t>85.78</t>
    <phoneticPr fontId="29" type="noConversion"/>
  </si>
  <si>
    <t>1600.00</t>
    <phoneticPr fontId="29" type="noConversion"/>
  </si>
  <si>
    <t>85.12</t>
    <phoneticPr fontId="29" type="noConversion"/>
  </si>
  <si>
    <t>84.52</t>
    <phoneticPr fontId="29" type="noConversion"/>
  </si>
  <si>
    <t>84.92</t>
    <phoneticPr fontId="29" type="noConversion"/>
  </si>
  <si>
    <t>84.60</t>
    <phoneticPr fontId="29" type="noConversion"/>
  </si>
  <si>
    <t>85.67</t>
    <phoneticPr fontId="29" type="noConversion"/>
  </si>
  <si>
    <t>86.48</t>
    <phoneticPr fontId="29" type="noConversion"/>
  </si>
  <si>
    <t>86.26</t>
    <phoneticPr fontId="29" type="noConversion"/>
  </si>
  <si>
    <t>84.63</t>
    <phoneticPr fontId="29" type="noConversion"/>
  </si>
  <si>
    <t>84.91</t>
    <phoneticPr fontId="29" type="noConversion"/>
  </si>
  <si>
    <t>84.77</t>
    <phoneticPr fontId="29" type="noConversion"/>
  </si>
  <si>
    <t>85.72</t>
    <phoneticPr fontId="29" type="noConversion"/>
  </si>
  <si>
    <t>85.64</t>
    <phoneticPr fontId="29" type="noConversion"/>
  </si>
  <si>
    <t>84.75</t>
    <phoneticPr fontId="29" type="noConversion"/>
  </si>
  <si>
    <t>84.40</t>
    <phoneticPr fontId="29" type="noConversion"/>
  </si>
  <si>
    <t>84.26</t>
    <phoneticPr fontId="29" type="noConversion"/>
  </si>
  <si>
    <t>84.43</t>
    <phoneticPr fontId="29" type="noConversion"/>
  </si>
  <si>
    <t>84.83</t>
    <phoneticPr fontId="29" type="noConversion"/>
  </si>
  <si>
    <t>83.92</t>
    <phoneticPr fontId="29" type="noConversion"/>
  </si>
  <si>
    <t>84.13</t>
    <phoneticPr fontId="29" type="noConversion"/>
  </si>
  <si>
    <t>1500.00</t>
    <phoneticPr fontId="29" type="noConversion"/>
  </si>
  <si>
    <t>84.78</t>
    <phoneticPr fontId="29" type="noConversion"/>
  </si>
  <si>
    <t>85.75</t>
    <phoneticPr fontId="29" type="noConversion"/>
  </si>
  <si>
    <t>85.86</t>
    <phoneticPr fontId="29" type="noConversion"/>
  </si>
  <si>
    <t>85.50</t>
    <phoneticPr fontId="29" type="noConversion"/>
  </si>
  <si>
    <t>85.26</t>
    <phoneticPr fontId="29" type="noConversion"/>
  </si>
  <si>
    <t>84.37</t>
    <phoneticPr fontId="29" type="noConversion"/>
  </si>
  <si>
    <t>84.67</t>
    <phoneticPr fontId="29" type="noConversion"/>
  </si>
  <si>
    <t>84.97</t>
    <phoneticPr fontId="29" type="noConversion"/>
  </si>
  <si>
    <t>84.94</t>
    <phoneticPr fontId="29" type="noConversion"/>
  </si>
  <si>
    <t>85.30</t>
    <phoneticPr fontId="29" type="noConversion"/>
  </si>
  <si>
    <t>85.36</t>
    <phoneticPr fontId="29" type="noConversion"/>
  </si>
  <si>
    <t>84.81</t>
    <phoneticPr fontId="29" type="noConversion"/>
  </si>
  <si>
    <t>84.45</t>
    <phoneticPr fontId="29" type="noConversion"/>
  </si>
  <si>
    <t>85.04</t>
    <phoneticPr fontId="29" type="noConversion"/>
  </si>
  <si>
    <t>84.05</t>
    <phoneticPr fontId="29" type="noConversion"/>
  </si>
  <si>
    <t>85.41</t>
    <phoneticPr fontId="29" type="noConversion"/>
  </si>
  <si>
    <t>84.87</t>
    <phoneticPr fontId="29" type="noConversion"/>
  </si>
  <si>
    <t>1400.00</t>
    <phoneticPr fontId="29" type="noConversion"/>
  </si>
  <si>
    <t>84.88</t>
    <phoneticPr fontId="29" type="noConversion"/>
  </si>
  <si>
    <t>84.86</t>
    <phoneticPr fontId="29" type="noConversion"/>
  </si>
  <si>
    <t>86.10</t>
    <phoneticPr fontId="29" type="noConversion"/>
  </si>
  <si>
    <t>86.42</t>
    <phoneticPr fontId="29" type="noConversion"/>
  </si>
  <si>
    <t>86.23</t>
    <phoneticPr fontId="29" type="noConversion"/>
  </si>
  <si>
    <t>85.38</t>
    <phoneticPr fontId="29" type="noConversion"/>
  </si>
  <si>
    <t>85.40</t>
    <phoneticPr fontId="29" type="noConversion"/>
  </si>
  <si>
    <t>84.15</t>
    <phoneticPr fontId="29" type="noConversion"/>
  </si>
  <si>
    <t>83.97</t>
    <phoneticPr fontId="29" type="noConversion"/>
  </si>
  <si>
    <t>84.03</t>
    <phoneticPr fontId="29" type="noConversion"/>
  </si>
  <si>
    <t>84.55</t>
    <phoneticPr fontId="29" type="noConversion"/>
  </si>
  <si>
    <t>85.87</t>
    <phoneticPr fontId="29" type="noConversion"/>
  </si>
  <si>
    <t>85.23</t>
    <phoneticPr fontId="29" type="noConversion"/>
  </si>
  <si>
    <t>84.58</t>
    <phoneticPr fontId="29" type="noConversion"/>
  </si>
  <si>
    <t>84.22</t>
    <phoneticPr fontId="29" type="noConversion"/>
  </si>
  <si>
    <t>83.84</t>
    <phoneticPr fontId="29" type="noConversion"/>
  </si>
  <si>
    <t>84.01</t>
    <phoneticPr fontId="29" type="noConversion"/>
  </si>
  <si>
    <t>83.59</t>
    <phoneticPr fontId="29" type="noConversion"/>
  </si>
  <si>
    <t>83.93</t>
    <phoneticPr fontId="29" type="noConversion"/>
  </si>
  <si>
    <t>85.06</t>
    <phoneticPr fontId="29" type="noConversion"/>
  </si>
  <si>
    <t>84.14</t>
    <phoneticPr fontId="29" type="noConversion"/>
  </si>
  <si>
    <t>85.89</t>
    <phoneticPr fontId="29" type="noConversion"/>
  </si>
  <si>
    <t>84.51</t>
    <phoneticPr fontId="29" type="noConversion"/>
  </si>
  <si>
    <t>1320.00</t>
    <phoneticPr fontId="29" type="noConversion"/>
  </si>
  <si>
    <t>84.95</t>
    <phoneticPr fontId="29" type="noConversion"/>
  </si>
  <si>
    <t>84.82</t>
    <phoneticPr fontId="29" type="noConversion"/>
  </si>
  <si>
    <t>84.07</t>
    <phoneticPr fontId="29" type="noConversion"/>
  </si>
  <si>
    <t>83.89</t>
    <phoneticPr fontId="29" type="noConversion"/>
  </si>
  <si>
    <t>83.63</t>
    <phoneticPr fontId="29" type="noConversion"/>
  </si>
  <si>
    <t>83.82</t>
    <phoneticPr fontId="29" type="noConversion"/>
  </si>
  <si>
    <t>85.66</t>
    <phoneticPr fontId="29" type="noConversion"/>
  </si>
  <si>
    <t>84.21</t>
    <phoneticPr fontId="29" type="noConversion"/>
  </si>
  <si>
    <t>84.02</t>
    <phoneticPr fontId="29" type="noConversion"/>
  </si>
  <si>
    <t>83.61</t>
    <phoneticPr fontId="29" type="noConversion"/>
  </si>
  <si>
    <t>83.58</t>
    <phoneticPr fontId="29" type="noConversion"/>
  </si>
  <si>
    <t>83.14</t>
    <phoneticPr fontId="29" type="noConversion"/>
  </si>
  <si>
    <t>83.96</t>
    <phoneticPr fontId="29" type="noConversion"/>
  </si>
  <si>
    <t>83.45</t>
    <phoneticPr fontId="29" type="noConversion"/>
  </si>
  <si>
    <t>1250.00</t>
    <phoneticPr fontId="29" type="noConversion"/>
  </si>
  <si>
    <t>85.02</t>
    <phoneticPr fontId="29" type="noConversion"/>
  </si>
  <si>
    <t>86.24</t>
    <phoneticPr fontId="29" type="noConversion"/>
  </si>
  <si>
    <t>86.00</t>
    <phoneticPr fontId="29" type="noConversion"/>
  </si>
  <si>
    <t>84.70</t>
    <phoneticPr fontId="29" type="noConversion"/>
  </si>
  <si>
    <t>84.25</t>
    <phoneticPr fontId="29" type="noConversion"/>
  </si>
  <si>
    <t>83.67</t>
    <phoneticPr fontId="29" type="noConversion"/>
  </si>
  <si>
    <t>83.72</t>
    <phoneticPr fontId="29" type="noConversion"/>
  </si>
  <si>
    <t>83.51</t>
    <phoneticPr fontId="29" type="noConversion"/>
  </si>
  <si>
    <t>84.33</t>
    <phoneticPr fontId="29" type="noConversion"/>
  </si>
  <si>
    <t>83.81</t>
    <phoneticPr fontId="29" type="noConversion"/>
  </si>
  <si>
    <t>83.74</t>
    <phoneticPr fontId="29" type="noConversion"/>
  </si>
  <si>
    <t>83.55</t>
    <phoneticPr fontId="29" type="noConversion"/>
  </si>
  <si>
    <t>83.46</t>
    <phoneticPr fontId="29" type="noConversion"/>
  </si>
  <si>
    <t>82.98</t>
    <phoneticPr fontId="29" type="noConversion"/>
  </si>
  <si>
    <t>83.04</t>
    <phoneticPr fontId="29" type="noConversion"/>
  </si>
  <si>
    <t>83.26</t>
    <phoneticPr fontId="29" type="noConversion"/>
  </si>
  <si>
    <t>84.34</t>
    <phoneticPr fontId="29" type="noConversion"/>
  </si>
  <si>
    <t>1180.00</t>
    <phoneticPr fontId="29" type="noConversion"/>
  </si>
  <si>
    <t>85.52</t>
    <phoneticPr fontId="29" type="noConversion"/>
  </si>
  <si>
    <t>85.96</t>
    <phoneticPr fontId="29" type="noConversion"/>
  </si>
  <si>
    <t>86.07</t>
    <phoneticPr fontId="29" type="noConversion"/>
  </si>
  <si>
    <t>85.60</t>
    <phoneticPr fontId="29" type="noConversion"/>
  </si>
  <si>
    <t>84.89</t>
    <phoneticPr fontId="29" type="noConversion"/>
  </si>
  <si>
    <t>84.76</t>
    <phoneticPr fontId="29" type="noConversion"/>
  </si>
  <si>
    <t>84.00</t>
    <phoneticPr fontId="29" type="noConversion"/>
  </si>
  <si>
    <t>83.98</t>
    <phoneticPr fontId="29" type="noConversion"/>
  </si>
  <si>
    <t>83.88</t>
    <phoneticPr fontId="29" type="noConversion"/>
  </si>
  <si>
    <t>83.73</t>
    <phoneticPr fontId="29" type="noConversion"/>
  </si>
  <si>
    <t>83.49</t>
    <phoneticPr fontId="29" type="noConversion"/>
  </si>
  <si>
    <t>83.47</t>
    <phoneticPr fontId="29" type="noConversion"/>
  </si>
  <si>
    <t>84.71</t>
    <phoneticPr fontId="29" type="noConversion"/>
  </si>
  <si>
    <t>83.78</t>
    <phoneticPr fontId="29" type="noConversion"/>
  </si>
  <si>
    <t>83.68</t>
    <phoneticPr fontId="29" type="noConversion"/>
  </si>
  <si>
    <t>83.18</t>
    <phoneticPr fontId="29" type="noConversion"/>
  </si>
  <si>
    <t>83.44</t>
    <phoneticPr fontId="29" type="noConversion"/>
  </si>
  <si>
    <t>82.91</t>
    <phoneticPr fontId="29" type="noConversion"/>
  </si>
  <si>
    <t>82.82</t>
    <phoneticPr fontId="29" type="noConversion"/>
  </si>
  <si>
    <t>84.56</t>
    <phoneticPr fontId="29" type="noConversion"/>
  </si>
  <si>
    <t>84.79</t>
    <phoneticPr fontId="29" type="noConversion"/>
  </si>
  <si>
    <t>1120.00</t>
    <phoneticPr fontId="29" type="noConversion"/>
  </si>
  <si>
    <t>85.71</t>
    <phoneticPr fontId="29" type="noConversion"/>
  </si>
  <si>
    <t>84.74</t>
    <phoneticPr fontId="29" type="noConversion"/>
  </si>
  <si>
    <t>85.31</t>
    <phoneticPr fontId="29" type="noConversion"/>
  </si>
  <si>
    <t>84.41</t>
    <phoneticPr fontId="29" type="noConversion"/>
  </si>
  <si>
    <t>84.12</t>
    <phoneticPr fontId="29" type="noConversion"/>
  </si>
  <si>
    <t>83.86</t>
    <phoneticPr fontId="29" type="noConversion"/>
  </si>
  <si>
    <t>83.62</t>
    <phoneticPr fontId="29" type="noConversion"/>
  </si>
  <si>
    <t>83.91</t>
    <phoneticPr fontId="29" type="noConversion"/>
  </si>
  <si>
    <t>83.34</t>
    <phoneticPr fontId="29" type="noConversion"/>
  </si>
  <si>
    <t>84.36</t>
    <phoneticPr fontId="29" type="noConversion"/>
  </si>
  <si>
    <t>83.85</t>
    <phoneticPr fontId="29" type="noConversion"/>
  </si>
  <si>
    <t>83.37</t>
    <phoneticPr fontId="29" type="noConversion"/>
  </si>
  <si>
    <t>83.50</t>
    <phoneticPr fontId="29" type="noConversion"/>
  </si>
  <si>
    <t>82.97</t>
    <phoneticPr fontId="29" type="noConversion"/>
  </si>
  <si>
    <t>82.62</t>
    <phoneticPr fontId="29" type="noConversion"/>
  </si>
  <si>
    <t>84.08</t>
    <phoneticPr fontId="29" type="noConversion"/>
  </si>
  <si>
    <t>1060.00</t>
    <phoneticPr fontId="29" type="noConversion"/>
  </si>
  <si>
    <t>84.19</t>
    <phoneticPr fontId="29" type="noConversion"/>
  </si>
  <si>
    <t>84.06</t>
    <phoneticPr fontId="29" type="noConversion"/>
  </si>
  <si>
    <t>83.87</t>
    <phoneticPr fontId="29" type="noConversion"/>
  </si>
  <si>
    <t>83.64</t>
    <phoneticPr fontId="29" type="noConversion"/>
  </si>
  <si>
    <t>83.23</t>
    <phoneticPr fontId="29" type="noConversion"/>
  </si>
  <si>
    <t>83.77</t>
    <phoneticPr fontId="29" type="noConversion"/>
  </si>
  <si>
    <t>83.32</t>
    <phoneticPr fontId="29" type="noConversion"/>
  </si>
  <si>
    <t>83.48</t>
    <phoneticPr fontId="29" type="noConversion"/>
  </si>
  <si>
    <t>83.38</t>
    <phoneticPr fontId="29" type="noConversion"/>
  </si>
  <si>
    <t>82.49</t>
    <phoneticPr fontId="29" type="noConversion"/>
  </si>
  <si>
    <t>83.83</t>
    <phoneticPr fontId="29" type="noConversion"/>
  </si>
  <si>
    <t>85.46</t>
    <phoneticPr fontId="29" type="noConversion"/>
  </si>
  <si>
    <t>1000.00</t>
    <phoneticPr fontId="29" type="noConversion"/>
  </si>
  <si>
    <t>83.94</t>
    <phoneticPr fontId="29" type="noConversion"/>
  </si>
  <si>
    <t>83.65</t>
    <phoneticPr fontId="29" type="noConversion"/>
  </si>
  <si>
    <t>83.19</t>
    <phoneticPr fontId="29" type="noConversion"/>
  </si>
  <si>
    <t>84.04</t>
    <phoneticPr fontId="29" type="noConversion"/>
  </si>
  <si>
    <t>83.66</t>
    <phoneticPr fontId="29" type="noConversion"/>
  </si>
  <si>
    <t>83.00</t>
    <phoneticPr fontId="29" type="noConversion"/>
  </si>
  <si>
    <t>83.31</t>
    <phoneticPr fontId="29" type="noConversion"/>
  </si>
  <si>
    <t>82.46</t>
    <phoneticPr fontId="29" type="noConversion"/>
  </si>
  <si>
    <t>83.79</t>
    <phoneticPr fontId="29" type="noConversion"/>
  </si>
  <si>
    <t>950.00</t>
    <phoneticPr fontId="29" type="noConversion"/>
  </si>
  <si>
    <t>85.93</t>
    <phoneticPr fontId="29" type="noConversion"/>
  </si>
  <si>
    <t>83.36</t>
    <phoneticPr fontId="29" type="noConversion"/>
  </si>
  <si>
    <t>84.24</t>
    <phoneticPr fontId="29" type="noConversion"/>
  </si>
  <si>
    <t>84.17</t>
    <phoneticPr fontId="29" type="noConversion"/>
  </si>
  <si>
    <t>84.09</t>
    <phoneticPr fontId="29" type="noConversion"/>
  </si>
  <si>
    <t>83.39</t>
    <phoneticPr fontId="29" type="noConversion"/>
  </si>
  <si>
    <t>83.21</t>
    <phoneticPr fontId="29" type="noConversion"/>
  </si>
  <si>
    <t>82.65</t>
    <phoneticPr fontId="29" type="noConversion"/>
  </si>
  <si>
    <t>83.95</t>
    <phoneticPr fontId="29" type="noConversion"/>
  </si>
  <si>
    <t>900.00</t>
    <phoneticPr fontId="29" type="noConversion"/>
  </si>
  <si>
    <t>85.28</t>
    <phoneticPr fontId="29" type="noConversion"/>
  </si>
  <si>
    <t>85.22</t>
    <phoneticPr fontId="29" type="noConversion"/>
  </si>
  <si>
    <t>85.98</t>
    <phoneticPr fontId="29" type="noConversion"/>
  </si>
  <si>
    <t>84.31</t>
    <phoneticPr fontId="29" type="noConversion"/>
  </si>
  <si>
    <t>84.20</t>
    <phoneticPr fontId="29" type="noConversion"/>
  </si>
  <si>
    <t>850.00</t>
    <phoneticPr fontId="29" type="noConversion"/>
  </si>
  <si>
    <t>85.57</t>
    <phoneticPr fontId="29" type="noConversion"/>
  </si>
  <si>
    <t>85.56</t>
    <phoneticPr fontId="29" type="noConversion"/>
  </si>
  <si>
    <t>85.55</t>
    <phoneticPr fontId="29" type="noConversion"/>
  </si>
  <si>
    <t>83.99</t>
    <phoneticPr fontId="29" type="noConversion"/>
  </si>
  <si>
    <t>83.53</t>
    <phoneticPr fontId="29" type="noConversion"/>
  </si>
  <si>
    <t>83.17</t>
    <phoneticPr fontId="29" type="noConversion"/>
  </si>
  <si>
    <t>800.00</t>
    <phoneticPr fontId="29" type="noConversion"/>
  </si>
  <si>
    <t>85.65</t>
    <phoneticPr fontId="29" type="noConversion"/>
  </si>
  <si>
    <t>83.80</t>
    <phoneticPr fontId="29" type="noConversion"/>
  </si>
  <si>
    <t>83.60</t>
    <phoneticPr fontId="29" type="noConversion"/>
  </si>
  <si>
    <t>84.46</t>
    <phoneticPr fontId="29" type="noConversion"/>
  </si>
  <si>
    <t>83.54</t>
    <phoneticPr fontId="29" type="noConversion"/>
  </si>
  <si>
    <t>83.11</t>
    <phoneticPr fontId="29" type="noConversion"/>
  </si>
  <si>
    <t>83.05</t>
    <phoneticPr fontId="29" type="noConversion"/>
  </si>
  <si>
    <t>83.76</t>
    <phoneticPr fontId="29" type="noConversion"/>
  </si>
  <si>
    <t>82.86</t>
    <phoneticPr fontId="29" type="noConversion"/>
  </si>
  <si>
    <t>84.16</t>
    <phoneticPr fontId="29" type="noConversion"/>
  </si>
  <si>
    <t>750.00</t>
    <phoneticPr fontId="29" type="noConversion"/>
  </si>
  <si>
    <t>82.70</t>
    <phoneticPr fontId="29" type="noConversion"/>
  </si>
  <si>
    <t>82.43</t>
    <phoneticPr fontId="29" type="noConversion"/>
  </si>
  <si>
    <t>82.38</t>
    <phoneticPr fontId="29" type="noConversion"/>
  </si>
  <si>
    <t>82.59</t>
    <phoneticPr fontId="29" type="noConversion"/>
  </si>
  <si>
    <t>82.37</t>
    <phoneticPr fontId="29" type="noConversion"/>
  </si>
  <si>
    <t>82.44</t>
    <phoneticPr fontId="29" type="noConversion"/>
  </si>
  <si>
    <t>83.28</t>
    <phoneticPr fontId="29" type="noConversion"/>
  </si>
  <si>
    <t>82.14</t>
    <phoneticPr fontId="29" type="noConversion"/>
  </si>
  <si>
    <t>82.18</t>
    <phoneticPr fontId="29" type="noConversion"/>
  </si>
  <si>
    <t>81.76</t>
    <phoneticPr fontId="29" type="noConversion"/>
  </si>
  <si>
    <t>82.36</t>
    <phoneticPr fontId="29" type="noConversion"/>
  </si>
  <si>
    <t>81.82</t>
    <phoneticPr fontId="29" type="noConversion"/>
  </si>
  <si>
    <t>82.68</t>
    <phoneticPr fontId="29" type="noConversion"/>
  </si>
  <si>
    <t>81.81</t>
    <phoneticPr fontId="29" type="noConversion"/>
  </si>
  <si>
    <t>83.01</t>
    <phoneticPr fontId="29" type="noConversion"/>
  </si>
  <si>
    <t>83.22</t>
    <phoneticPr fontId="29" type="noConversion"/>
  </si>
  <si>
    <t>82.88</t>
    <phoneticPr fontId="29" type="noConversion"/>
  </si>
  <si>
    <t>83.16</t>
    <phoneticPr fontId="29" type="noConversion"/>
  </si>
  <si>
    <t>83.56</t>
    <phoneticPr fontId="29" type="noConversion"/>
  </si>
  <si>
    <t>83.41</t>
    <phoneticPr fontId="29" type="noConversion"/>
  </si>
  <si>
    <t>710.00</t>
    <phoneticPr fontId="29" type="noConversion"/>
  </si>
  <si>
    <t>82.13</t>
    <phoneticPr fontId="29" type="noConversion"/>
  </si>
  <si>
    <t>81.98</t>
    <phoneticPr fontId="29" type="noConversion"/>
  </si>
  <si>
    <t>82.56</t>
    <phoneticPr fontId="29" type="noConversion"/>
  </si>
  <si>
    <t>82.85</t>
    <phoneticPr fontId="29" type="noConversion"/>
  </si>
  <si>
    <t>82.54</t>
    <phoneticPr fontId="29" type="noConversion"/>
  </si>
  <si>
    <t>82.84</t>
    <phoneticPr fontId="29" type="noConversion"/>
  </si>
  <si>
    <t>82.11</t>
    <phoneticPr fontId="29" type="noConversion"/>
  </si>
  <si>
    <t>82.00</t>
    <phoneticPr fontId="29" type="noConversion"/>
  </si>
  <si>
    <t>81.87</t>
    <phoneticPr fontId="29" type="noConversion"/>
  </si>
  <si>
    <t>81.85</t>
    <phoneticPr fontId="29" type="noConversion"/>
  </si>
  <si>
    <t>81.80</t>
    <phoneticPr fontId="29" type="noConversion"/>
  </si>
  <si>
    <t>80.74</t>
    <phoneticPr fontId="29" type="noConversion"/>
  </si>
  <si>
    <t>80.51</t>
    <phoneticPr fontId="29" type="noConversion"/>
  </si>
  <si>
    <t>80.39</t>
    <phoneticPr fontId="29" type="noConversion"/>
  </si>
  <si>
    <t>80.35</t>
    <phoneticPr fontId="29" type="noConversion"/>
  </si>
  <si>
    <t>80.56</t>
    <phoneticPr fontId="29" type="noConversion"/>
  </si>
  <si>
    <t>80.36</t>
    <phoneticPr fontId="29" type="noConversion"/>
  </si>
  <si>
    <t>80.99</t>
    <phoneticPr fontId="29" type="noConversion"/>
  </si>
  <si>
    <t>80.53</t>
    <phoneticPr fontId="29" type="noConversion"/>
  </si>
  <si>
    <t>81.28</t>
    <phoneticPr fontId="29" type="noConversion"/>
  </si>
  <si>
    <t>81.43</t>
    <phoneticPr fontId="29" type="noConversion"/>
  </si>
  <si>
    <t>81.09</t>
    <phoneticPr fontId="29" type="noConversion"/>
  </si>
  <si>
    <t>81.26</t>
    <phoneticPr fontId="29" type="noConversion"/>
  </si>
  <si>
    <t>80.46</t>
    <phoneticPr fontId="29" type="noConversion"/>
  </si>
  <si>
    <t>80.13</t>
    <phoneticPr fontId="29" type="noConversion"/>
  </si>
  <si>
    <t>80.10</t>
    <phoneticPr fontId="29" type="noConversion"/>
  </si>
  <si>
    <t>79.69</t>
    <phoneticPr fontId="29" type="noConversion"/>
  </si>
  <si>
    <t>80.30</t>
    <phoneticPr fontId="29" type="noConversion"/>
  </si>
  <si>
    <t>79.78</t>
    <phoneticPr fontId="29" type="noConversion"/>
  </si>
  <si>
    <t>80.71</t>
    <phoneticPr fontId="29" type="noConversion"/>
  </si>
  <si>
    <t>79.88</t>
    <phoneticPr fontId="29" type="noConversion"/>
  </si>
  <si>
    <t>81.24</t>
    <phoneticPr fontId="29" type="noConversion"/>
  </si>
  <si>
    <t>80.82</t>
    <phoneticPr fontId="29" type="noConversion"/>
  </si>
  <si>
    <t>81.12</t>
    <phoneticPr fontId="29" type="noConversion"/>
  </si>
  <si>
    <t>82.48</t>
    <phoneticPr fontId="29" type="noConversion"/>
  </si>
  <si>
    <t>670.00</t>
    <phoneticPr fontId="29" type="noConversion"/>
  </si>
  <si>
    <t>80.23</t>
    <phoneticPr fontId="29" type="noConversion"/>
  </si>
  <si>
    <t>79.97</t>
    <phoneticPr fontId="29" type="noConversion"/>
  </si>
  <si>
    <t>80.58</t>
    <phoneticPr fontId="29" type="noConversion"/>
  </si>
  <si>
    <t>80.09</t>
    <phoneticPr fontId="29" type="noConversion"/>
  </si>
  <si>
    <t>79.62</t>
    <phoneticPr fontId="29" type="noConversion"/>
  </si>
  <si>
    <t>79.46</t>
    <phoneticPr fontId="29" type="noConversion"/>
  </si>
  <si>
    <t>79.44</t>
    <phoneticPr fontId="29" type="noConversion"/>
  </si>
  <si>
    <t>79.30</t>
    <phoneticPr fontId="29" type="noConversion"/>
  </si>
  <si>
    <t>79.75</t>
    <phoneticPr fontId="29" type="noConversion"/>
  </si>
  <si>
    <t>79.59</t>
    <phoneticPr fontId="29" type="noConversion"/>
  </si>
  <si>
    <t>82.29</t>
    <phoneticPr fontId="29" type="noConversion"/>
  </si>
  <si>
    <t>82.71</t>
    <phoneticPr fontId="29" type="noConversion"/>
  </si>
  <si>
    <t>79.33</t>
    <phoneticPr fontId="29" type="noConversion"/>
  </si>
  <si>
    <t>78.99</t>
    <phoneticPr fontId="29" type="noConversion"/>
  </si>
  <si>
    <t>78.64</t>
    <phoneticPr fontId="29" type="noConversion"/>
  </si>
  <si>
    <t>78.53</t>
    <phoneticPr fontId="29" type="noConversion"/>
  </si>
  <si>
    <t>78.37</t>
    <phoneticPr fontId="29" type="noConversion"/>
  </si>
  <si>
    <t>78.13</t>
    <phoneticPr fontId="29" type="noConversion"/>
  </si>
  <si>
    <t>78.71</t>
    <phoneticPr fontId="29" type="noConversion"/>
  </si>
  <si>
    <t>78.19</t>
    <phoneticPr fontId="29" type="noConversion"/>
  </si>
  <si>
    <t>79.08</t>
    <phoneticPr fontId="29" type="noConversion"/>
  </si>
  <si>
    <t>79.14</t>
    <phoneticPr fontId="29" type="noConversion"/>
  </si>
  <si>
    <t>79.32</t>
    <phoneticPr fontId="29" type="noConversion"/>
  </si>
  <si>
    <t>79.36</t>
    <phoneticPr fontId="29" type="noConversion"/>
  </si>
  <si>
    <t>78.96</t>
    <phoneticPr fontId="29" type="noConversion"/>
  </si>
  <si>
    <t>78.56</t>
    <phoneticPr fontId="29" type="noConversion"/>
  </si>
  <si>
    <t>78.28</t>
    <phoneticPr fontId="29" type="noConversion"/>
  </si>
  <si>
    <t>77.81</t>
    <phoneticPr fontId="29" type="noConversion"/>
  </si>
  <si>
    <t>78.05</t>
    <phoneticPr fontId="29" type="noConversion"/>
  </si>
  <si>
    <t>77.51</t>
    <phoneticPr fontId="29" type="noConversion"/>
  </si>
  <si>
    <t>78.36</t>
    <phoneticPr fontId="29" type="noConversion"/>
  </si>
  <si>
    <t>77.52</t>
    <phoneticPr fontId="29" type="noConversion"/>
  </si>
  <si>
    <t>78.94</t>
    <phoneticPr fontId="29" type="noConversion"/>
  </si>
  <si>
    <t>79.20</t>
    <phoneticPr fontId="29" type="noConversion"/>
  </si>
  <si>
    <t>82.33</t>
    <phoneticPr fontId="29" type="noConversion"/>
  </si>
  <si>
    <t>630.00</t>
    <phoneticPr fontId="29" type="noConversion"/>
  </si>
  <si>
    <t>80.08</t>
    <phoneticPr fontId="29" type="noConversion"/>
  </si>
  <si>
    <t>79.81</t>
    <phoneticPr fontId="29" type="noConversion"/>
  </si>
  <si>
    <t>79.95</t>
    <phoneticPr fontId="29" type="noConversion"/>
  </si>
  <si>
    <t>78.77</t>
    <phoneticPr fontId="29" type="noConversion"/>
  </si>
  <si>
    <t>77.97</t>
    <phoneticPr fontId="29" type="noConversion"/>
  </si>
  <si>
    <t>77.77</t>
    <phoneticPr fontId="29" type="noConversion"/>
  </si>
  <si>
    <t>78.14</t>
    <phoneticPr fontId="29" type="noConversion"/>
  </si>
  <si>
    <t>77.93</t>
    <phoneticPr fontId="29" type="noConversion"/>
  </si>
  <si>
    <t>79.17</t>
    <phoneticPr fontId="29" type="noConversion"/>
  </si>
  <si>
    <t>82.40</t>
    <phoneticPr fontId="29" type="noConversion"/>
  </si>
  <si>
    <t>82.83</t>
    <phoneticPr fontId="29" type="noConversion"/>
  </si>
  <si>
    <t>79.74</t>
    <phoneticPr fontId="29" type="noConversion"/>
  </si>
  <si>
    <t>78.60</t>
    <phoneticPr fontId="29" type="noConversion"/>
  </si>
  <si>
    <t>78.42</t>
    <phoneticPr fontId="29" type="noConversion"/>
  </si>
  <si>
    <t>77.63</t>
    <phoneticPr fontId="29" type="noConversion"/>
  </si>
  <si>
    <t>77.31</t>
    <phoneticPr fontId="29" type="noConversion"/>
  </si>
  <si>
    <t>77.67</t>
    <phoneticPr fontId="29" type="noConversion"/>
  </si>
  <si>
    <t>77.04</t>
    <phoneticPr fontId="29" type="noConversion"/>
  </si>
  <si>
    <t>78.45</t>
    <phoneticPr fontId="29" type="noConversion"/>
  </si>
  <si>
    <t>82.92</t>
    <phoneticPr fontId="29" type="noConversion"/>
  </si>
  <si>
    <t>79.35</t>
    <phoneticPr fontId="29" type="noConversion"/>
  </si>
  <si>
    <t>78.86</t>
    <phoneticPr fontId="29" type="noConversion"/>
  </si>
  <si>
    <t>78.21</t>
    <phoneticPr fontId="29" type="noConversion"/>
  </si>
  <si>
    <t>77.65</t>
    <phoneticPr fontId="29" type="noConversion"/>
  </si>
  <si>
    <t>77.27</t>
    <phoneticPr fontId="29" type="noConversion"/>
  </si>
  <si>
    <t>76.66</t>
    <phoneticPr fontId="29" type="noConversion"/>
  </si>
  <si>
    <t>77.28</t>
    <phoneticPr fontId="29" type="noConversion"/>
  </si>
  <si>
    <t>76.37</t>
    <phoneticPr fontId="29" type="noConversion"/>
  </si>
  <si>
    <t>78.03</t>
    <phoneticPr fontId="29" type="noConversion"/>
  </si>
  <si>
    <t>78.18</t>
    <phoneticPr fontId="29" type="noConversion"/>
  </si>
  <si>
    <t>79.06</t>
    <phoneticPr fontId="29" type="noConversion"/>
  </si>
  <si>
    <t>79.22</t>
    <phoneticPr fontId="29" type="noConversion"/>
  </si>
  <si>
    <t>83.33</t>
    <phoneticPr fontId="29" type="noConversion"/>
  </si>
  <si>
    <t>600.00</t>
    <phoneticPr fontId="29" type="noConversion"/>
  </si>
  <si>
    <t>81.14</t>
    <phoneticPr fontId="29" type="noConversion"/>
  </si>
  <si>
    <t>80.83</t>
    <phoneticPr fontId="29" type="noConversion"/>
  </si>
  <si>
    <t>80.98</t>
    <phoneticPr fontId="29" type="noConversion"/>
  </si>
  <si>
    <t>79.42</t>
    <phoneticPr fontId="29" type="noConversion"/>
  </si>
  <si>
    <t>78.35</t>
    <phoneticPr fontId="29" type="noConversion"/>
  </si>
  <si>
    <t>78.17</t>
    <phoneticPr fontId="29" type="noConversion"/>
  </si>
  <si>
    <t>78.51</t>
    <phoneticPr fontId="29" type="noConversion"/>
  </si>
  <si>
    <t>80.02</t>
    <phoneticPr fontId="29" type="noConversion"/>
  </si>
  <si>
    <t>83.57</t>
    <phoneticPr fontId="29" type="noConversion"/>
  </si>
  <si>
    <t>80.78</t>
    <phoneticPr fontId="29" type="noConversion"/>
  </si>
  <si>
    <t>80.37</t>
    <phoneticPr fontId="29" type="noConversion"/>
  </si>
  <si>
    <t>79.47</t>
    <phoneticPr fontId="29" type="noConversion"/>
  </si>
  <si>
    <t>78.31</t>
    <phoneticPr fontId="29" type="noConversion"/>
  </si>
  <si>
    <t>77.98</t>
    <phoneticPr fontId="29" type="noConversion"/>
  </si>
  <si>
    <t>77.64</t>
    <phoneticPr fontId="29" type="noConversion"/>
  </si>
  <si>
    <t>79.25</t>
    <phoneticPr fontId="29" type="noConversion"/>
  </si>
  <si>
    <t>80.48</t>
    <phoneticPr fontId="29" type="noConversion"/>
  </si>
  <si>
    <t>80.43</t>
    <phoneticPr fontId="29" type="noConversion"/>
  </si>
  <si>
    <t>79.93</t>
    <phoneticPr fontId="29" type="noConversion"/>
  </si>
  <si>
    <t>79.12</t>
    <phoneticPr fontId="29" type="noConversion"/>
  </si>
  <si>
    <t>78.54</t>
    <phoneticPr fontId="29" type="noConversion"/>
  </si>
  <si>
    <t>77.34</t>
    <phoneticPr fontId="29" type="noConversion"/>
  </si>
  <si>
    <t>77.94</t>
    <phoneticPr fontId="29" type="noConversion"/>
  </si>
  <si>
    <t>77.00</t>
    <phoneticPr fontId="29" type="noConversion"/>
  </si>
  <si>
    <t>79.10</t>
    <phoneticPr fontId="29" type="noConversion"/>
  </si>
  <si>
    <t>560.00</t>
    <phoneticPr fontId="29" type="noConversion"/>
  </si>
  <si>
    <t>81.91</t>
    <phoneticPr fontId="29" type="noConversion"/>
  </si>
  <si>
    <t>81.63</t>
    <phoneticPr fontId="29" type="noConversion"/>
  </si>
  <si>
    <t>81.70</t>
    <phoneticPr fontId="29" type="noConversion"/>
  </si>
  <si>
    <t>81.88</t>
    <phoneticPr fontId="29" type="noConversion"/>
  </si>
  <si>
    <t>80.38</t>
    <phoneticPr fontId="29" type="noConversion"/>
  </si>
  <si>
    <t>80.62</t>
    <phoneticPr fontId="29" type="noConversion"/>
  </si>
  <si>
    <t>79.18</t>
    <phoneticPr fontId="29" type="noConversion"/>
  </si>
  <si>
    <t>79.60</t>
    <phoneticPr fontId="29" type="noConversion"/>
  </si>
  <si>
    <t>79.43</t>
    <phoneticPr fontId="29" type="noConversion"/>
  </si>
  <si>
    <t>80.79</t>
    <phoneticPr fontId="29" type="noConversion"/>
  </si>
  <si>
    <t>80.60</t>
    <phoneticPr fontId="29" type="noConversion"/>
  </si>
  <si>
    <t>81.38</t>
    <phoneticPr fontId="29" type="noConversion"/>
  </si>
  <si>
    <t>80.07</t>
    <phoneticPr fontId="29" type="noConversion"/>
  </si>
  <si>
    <t>79.90</t>
    <phoneticPr fontId="29" type="noConversion"/>
  </si>
  <si>
    <t>79.04</t>
    <phoneticPr fontId="29" type="noConversion"/>
  </si>
  <si>
    <t>78.72</t>
    <phoneticPr fontId="29" type="noConversion"/>
  </si>
  <si>
    <t>79.13</t>
    <phoneticPr fontId="29" type="noConversion"/>
  </si>
  <si>
    <t>78.50</t>
    <phoneticPr fontId="29" type="noConversion"/>
  </si>
  <si>
    <t>80.21</t>
    <phoneticPr fontId="29" type="noConversion"/>
  </si>
  <si>
    <t>80.12</t>
    <phoneticPr fontId="29" type="noConversion"/>
  </si>
  <si>
    <t>81.31</t>
    <phoneticPr fontId="29" type="noConversion"/>
  </si>
  <si>
    <t>81.06</t>
    <phoneticPr fontId="29" type="noConversion"/>
  </si>
  <si>
    <t>78.76</t>
    <phoneticPr fontId="29" type="noConversion"/>
  </si>
  <si>
    <t>78.84</t>
    <phoneticPr fontId="29" type="noConversion"/>
  </si>
  <si>
    <t>77.90</t>
    <phoneticPr fontId="29" type="noConversion"/>
  </si>
  <si>
    <t>79.89</t>
    <phoneticPr fontId="29" type="noConversion"/>
  </si>
  <si>
    <t>79.99</t>
    <phoneticPr fontId="29" type="noConversion"/>
  </si>
  <si>
    <t>81.00</t>
    <phoneticPr fontId="29" type="noConversion"/>
  </si>
  <si>
    <t>530.00</t>
    <phoneticPr fontId="29" type="noConversion"/>
  </si>
  <si>
    <t>82.07</t>
    <phoneticPr fontId="29" type="noConversion"/>
  </si>
  <si>
    <t>81.96</t>
    <phoneticPr fontId="29" type="noConversion"/>
  </si>
  <si>
    <t>82.16</t>
    <phoneticPr fontId="29" type="noConversion"/>
  </si>
  <si>
    <t>80.84</t>
    <phoneticPr fontId="29" type="noConversion"/>
  </si>
  <si>
    <t>81.11</t>
    <phoneticPr fontId="29" type="noConversion"/>
  </si>
  <si>
    <t>79.79</t>
    <phoneticPr fontId="29" type="noConversion"/>
  </si>
  <si>
    <t>80.06</t>
    <phoneticPr fontId="29" type="noConversion"/>
  </si>
  <si>
    <t>81.03</t>
    <phoneticPr fontId="29" type="noConversion"/>
  </si>
  <si>
    <t>81.41</t>
    <phoneticPr fontId="29" type="noConversion"/>
  </si>
  <si>
    <t>81.01</t>
    <phoneticPr fontId="29" type="noConversion"/>
  </si>
  <si>
    <t>80.19</t>
    <phoneticPr fontId="29" type="noConversion"/>
  </si>
  <si>
    <t>80.01</t>
    <phoneticPr fontId="29" type="noConversion"/>
  </si>
  <si>
    <t>79.38</t>
    <phoneticPr fontId="29" type="noConversion"/>
  </si>
  <si>
    <t>79.07</t>
    <phoneticPr fontId="29" type="noConversion"/>
  </si>
  <si>
    <t>79.57</t>
    <phoneticPr fontId="29" type="noConversion"/>
  </si>
  <si>
    <t>81.44</t>
    <phoneticPr fontId="29" type="noConversion"/>
  </si>
  <si>
    <t>78.38</t>
    <phoneticPr fontId="29" type="noConversion"/>
  </si>
  <si>
    <t>80.25</t>
    <phoneticPr fontId="29" type="noConversion"/>
  </si>
  <si>
    <t>80.34</t>
    <phoneticPr fontId="29" type="noConversion"/>
  </si>
  <si>
    <t>81.15</t>
    <phoneticPr fontId="29" type="noConversion"/>
  </si>
  <si>
    <t>81.27</t>
    <phoneticPr fontId="29" type="noConversion"/>
  </si>
  <si>
    <t>86.29</t>
    <phoneticPr fontId="29" type="noConversion"/>
  </si>
  <si>
    <t>500.00</t>
    <phoneticPr fontId="29" type="noConversion"/>
  </si>
  <si>
    <t>81.79</t>
    <phoneticPr fontId="29" type="noConversion"/>
  </si>
  <si>
    <t>81.52</t>
    <phoneticPr fontId="29" type="noConversion"/>
  </si>
  <si>
    <t>81.77</t>
    <phoneticPr fontId="29" type="noConversion"/>
  </si>
  <si>
    <t>81.99</t>
    <phoneticPr fontId="29" type="noConversion"/>
  </si>
  <si>
    <t>80.89</t>
    <phoneticPr fontId="29" type="noConversion"/>
  </si>
  <si>
    <t>81.19</t>
    <phoneticPr fontId="29" type="noConversion"/>
  </si>
  <si>
    <t>80.04</t>
    <phoneticPr fontId="29" type="noConversion"/>
  </si>
  <si>
    <t>80.15</t>
    <phoneticPr fontId="29" type="noConversion"/>
  </si>
  <si>
    <t>80.00</t>
    <phoneticPr fontId="29" type="noConversion"/>
  </si>
  <si>
    <t>80.85</t>
    <phoneticPr fontId="29" type="noConversion"/>
  </si>
  <si>
    <t>80.67</t>
    <phoneticPr fontId="29" type="noConversion"/>
  </si>
  <si>
    <t>81.08</t>
    <phoneticPr fontId="29" type="noConversion"/>
  </si>
  <si>
    <t>79.70</t>
    <phoneticPr fontId="29" type="noConversion"/>
  </si>
  <si>
    <t>81.18</t>
    <phoneticPr fontId="29" type="noConversion"/>
  </si>
  <si>
    <t>80.80</t>
    <phoneticPr fontId="29" type="noConversion"/>
  </si>
  <si>
    <t>80.29</t>
    <phoneticPr fontId="29" type="noConversion"/>
  </si>
  <si>
    <t>79.73</t>
    <phoneticPr fontId="29" type="noConversion"/>
  </si>
  <si>
    <t>79.24</t>
    <phoneticPr fontId="29" type="noConversion"/>
  </si>
  <si>
    <t>78.63</t>
    <phoneticPr fontId="29" type="noConversion"/>
  </si>
  <si>
    <t>79.50</t>
    <phoneticPr fontId="29" type="noConversion"/>
  </si>
  <si>
    <t>80.22</t>
    <phoneticPr fontId="29" type="noConversion"/>
  </si>
  <si>
    <t>80.31</t>
    <phoneticPr fontId="29" type="noConversion"/>
  </si>
  <si>
    <t>80.90</t>
    <phoneticPr fontId="29" type="noConversion"/>
  </si>
  <si>
    <t>81.02</t>
    <phoneticPr fontId="29" type="noConversion"/>
  </si>
  <si>
    <t>86.82</t>
    <phoneticPr fontId="29" type="noConversion"/>
  </si>
  <si>
    <t>475.00</t>
    <phoneticPr fontId="29" type="noConversion"/>
  </si>
  <si>
    <t>81.04</t>
    <phoneticPr fontId="29" type="noConversion"/>
  </si>
  <si>
    <t>81.13</t>
    <phoneticPr fontId="29" type="noConversion"/>
  </si>
  <si>
    <t>80.16</t>
    <phoneticPr fontId="29" type="noConversion"/>
  </si>
  <si>
    <t>80.47</t>
    <phoneticPr fontId="29" type="noConversion"/>
  </si>
  <si>
    <t>80.32</t>
    <phoneticPr fontId="29" type="noConversion"/>
  </si>
  <si>
    <t>86.73</t>
    <phoneticPr fontId="29" type="noConversion"/>
  </si>
  <si>
    <t>80.54</t>
    <phoneticPr fontId="29" type="noConversion"/>
  </si>
  <si>
    <t>79.64</t>
    <phoneticPr fontId="29" type="noConversion"/>
  </si>
  <si>
    <t>79.49</t>
    <phoneticPr fontId="29" type="noConversion"/>
  </si>
  <si>
    <t>79.37</t>
    <phoneticPr fontId="29" type="noConversion"/>
  </si>
  <si>
    <t>79.11</t>
    <phoneticPr fontId="29" type="noConversion"/>
  </si>
  <si>
    <t>79.72</t>
    <phoneticPr fontId="29" type="noConversion"/>
  </si>
  <si>
    <t>80.27</t>
    <phoneticPr fontId="29" type="noConversion"/>
  </si>
  <si>
    <t>80.26</t>
    <phoneticPr fontId="29" type="noConversion"/>
  </si>
  <si>
    <t>80.68</t>
    <phoneticPr fontId="29" type="noConversion"/>
  </si>
  <si>
    <t>80.28</t>
    <phoneticPr fontId="29" type="noConversion"/>
  </si>
  <si>
    <t>79.80</t>
    <phoneticPr fontId="29" type="noConversion"/>
  </si>
  <si>
    <t>79.40</t>
    <phoneticPr fontId="29" type="noConversion"/>
  </si>
  <si>
    <t>78.88</t>
    <phoneticPr fontId="29" type="noConversion"/>
  </si>
  <si>
    <t>79.55</t>
    <phoneticPr fontId="29" type="noConversion"/>
  </si>
  <si>
    <t>80.45</t>
    <phoneticPr fontId="29" type="noConversion"/>
  </si>
  <si>
    <t>80.59</t>
    <phoneticPr fontId="29" type="noConversion"/>
  </si>
  <si>
    <t>450.00</t>
    <phoneticPr fontId="29" type="noConversion"/>
  </si>
  <si>
    <t>80.65</t>
    <phoneticPr fontId="29" type="noConversion"/>
  </si>
  <si>
    <t>80.91</t>
    <phoneticPr fontId="29" type="noConversion"/>
  </si>
  <si>
    <t>81.21</t>
    <phoneticPr fontId="29" type="noConversion"/>
  </si>
  <si>
    <t>80.64</t>
    <phoneticPr fontId="29" type="noConversion"/>
  </si>
  <si>
    <t>80.24</t>
    <phoneticPr fontId="29" type="noConversion"/>
  </si>
  <si>
    <t>79.94</t>
    <phoneticPr fontId="29" type="noConversion"/>
  </si>
  <si>
    <t>79.86</t>
    <phoneticPr fontId="29" type="noConversion"/>
  </si>
  <si>
    <t>79.23</t>
    <phoneticPr fontId="29" type="noConversion"/>
  </si>
  <si>
    <t>79.02</t>
    <phoneticPr fontId="29" type="noConversion"/>
  </si>
  <si>
    <t>79.67</t>
    <phoneticPr fontId="29" type="noConversion"/>
  </si>
  <si>
    <t>79.63</t>
    <phoneticPr fontId="29" type="noConversion"/>
  </si>
  <si>
    <t>79.21</t>
    <phoneticPr fontId="29" type="noConversion"/>
  </si>
  <si>
    <t>78.95</t>
    <phoneticPr fontId="29" type="noConversion"/>
  </si>
  <si>
    <t>78.57</t>
    <phoneticPr fontId="29" type="noConversion"/>
  </si>
  <si>
    <t>79.52</t>
    <phoneticPr fontId="29" type="noConversion"/>
  </si>
  <si>
    <t>78.65</t>
    <phoneticPr fontId="29" type="noConversion"/>
  </si>
  <si>
    <t>425.00</t>
    <phoneticPr fontId="29" type="noConversion"/>
  </si>
  <si>
    <t>79.87</t>
    <phoneticPr fontId="29" type="noConversion"/>
  </si>
  <si>
    <t>80.20</t>
    <phoneticPr fontId="29" type="noConversion"/>
  </si>
  <si>
    <t>79.76</t>
    <phoneticPr fontId="29" type="noConversion"/>
  </si>
  <si>
    <t>79.51</t>
    <phoneticPr fontId="29" type="noConversion"/>
  </si>
  <si>
    <t>79.45</t>
    <phoneticPr fontId="29" type="noConversion"/>
  </si>
  <si>
    <t>86.47</t>
    <phoneticPr fontId="29" type="noConversion"/>
  </si>
  <si>
    <t>78.90</t>
    <phoneticPr fontId="29" type="noConversion"/>
  </si>
  <si>
    <t>78.67</t>
    <phoneticPr fontId="29" type="noConversion"/>
  </si>
  <si>
    <t>78.85</t>
    <phoneticPr fontId="29" type="noConversion"/>
  </si>
  <si>
    <t>79.56</t>
    <phoneticPr fontId="29" type="noConversion"/>
  </si>
  <si>
    <t>79.09</t>
    <phoneticPr fontId="29" type="noConversion"/>
  </si>
  <si>
    <t>79.61</t>
    <phoneticPr fontId="29" type="noConversion"/>
  </si>
  <si>
    <t>78.47</t>
    <phoneticPr fontId="29" type="noConversion"/>
  </si>
  <si>
    <t>78.08</t>
    <phoneticPr fontId="29" type="noConversion"/>
  </si>
  <si>
    <t>400.00</t>
    <phoneticPr fontId="29" type="noConversion"/>
  </si>
  <si>
    <t>80.11</t>
    <phoneticPr fontId="29" type="noConversion"/>
  </si>
  <si>
    <t>80.14</t>
    <phoneticPr fontId="29" type="noConversion"/>
  </si>
  <si>
    <t>79.15</t>
    <phoneticPr fontId="29" type="noConversion"/>
  </si>
  <si>
    <t>78.66</t>
    <phoneticPr fontId="29" type="noConversion"/>
  </si>
  <si>
    <t>78.44</t>
    <phoneticPr fontId="29" type="noConversion"/>
  </si>
  <si>
    <t>78.33</t>
    <phoneticPr fontId="29" type="noConversion"/>
  </si>
  <si>
    <t>78.74</t>
    <phoneticPr fontId="29" type="noConversion"/>
  </si>
  <si>
    <t>79.03</t>
    <phoneticPr fontId="29" type="noConversion"/>
  </si>
  <si>
    <t>77.80</t>
    <phoneticPr fontId="29" type="noConversion"/>
  </si>
  <si>
    <t>78.97</t>
    <phoneticPr fontId="29" type="noConversion"/>
  </si>
  <si>
    <t>86.38</t>
    <phoneticPr fontId="29" type="noConversion"/>
  </si>
  <si>
    <t>375.00</t>
    <phoneticPr fontId="29" type="noConversion"/>
  </si>
  <si>
    <t>80.81</t>
    <phoneticPr fontId="29" type="noConversion"/>
  </si>
  <si>
    <t>80.17</t>
    <phoneticPr fontId="29" type="noConversion"/>
  </si>
  <si>
    <t>79.66</t>
    <phoneticPr fontId="29" type="noConversion"/>
  </si>
  <si>
    <t>86.27</t>
    <phoneticPr fontId="29" type="noConversion"/>
  </si>
  <si>
    <t>78.61</t>
    <phoneticPr fontId="29" type="noConversion"/>
  </si>
  <si>
    <t>78.79</t>
    <phoneticPr fontId="29" type="noConversion"/>
  </si>
  <si>
    <t>79.65</t>
    <phoneticPr fontId="29" type="noConversion"/>
  </si>
  <si>
    <t>79.19</t>
    <phoneticPr fontId="29" type="noConversion"/>
  </si>
  <si>
    <t>78.49</t>
    <phoneticPr fontId="29" type="noConversion"/>
  </si>
  <si>
    <t>78.09</t>
    <phoneticPr fontId="29" type="noConversion"/>
  </si>
  <si>
    <t>78.24</t>
    <phoneticPr fontId="29" type="noConversion"/>
  </si>
  <si>
    <t>77.83</t>
    <phoneticPr fontId="29" type="noConversion"/>
  </si>
  <si>
    <t>79.54</t>
    <phoneticPr fontId="29" type="noConversion"/>
  </si>
  <si>
    <t>355.00</t>
    <phoneticPr fontId="29" type="noConversion"/>
  </si>
  <si>
    <t>80.94</t>
    <phoneticPr fontId="29" type="noConversion"/>
  </si>
  <si>
    <t>79.85</t>
    <phoneticPr fontId="29" type="noConversion"/>
  </si>
  <si>
    <t>86.41</t>
    <phoneticPr fontId="29" type="noConversion"/>
  </si>
  <si>
    <t>86.59</t>
    <phoneticPr fontId="29" type="noConversion"/>
  </si>
  <si>
    <t>78.58</t>
    <phoneticPr fontId="29" type="noConversion"/>
  </si>
  <si>
    <t>78.98</t>
    <phoneticPr fontId="29" type="noConversion"/>
  </si>
  <si>
    <t>79.71</t>
    <phoneticPr fontId="29" type="noConversion"/>
  </si>
  <si>
    <t>79.29</t>
    <phoneticPr fontId="29" type="noConversion"/>
  </si>
  <si>
    <t>78.75</t>
    <phoneticPr fontId="29" type="noConversion"/>
  </si>
  <si>
    <t>78.32</t>
    <phoneticPr fontId="29" type="noConversion"/>
  </si>
  <si>
    <t>78.07</t>
    <phoneticPr fontId="29" type="noConversion"/>
  </si>
  <si>
    <t>79.05</t>
    <phoneticPr fontId="29" type="noConversion"/>
  </si>
  <si>
    <t>335.00</t>
    <phoneticPr fontId="29" type="noConversion"/>
  </si>
  <si>
    <t>80.44</t>
    <phoneticPr fontId="29" type="noConversion"/>
  </si>
  <si>
    <t>80.77</t>
    <phoneticPr fontId="29" type="noConversion"/>
  </si>
  <si>
    <t>81.05</t>
    <phoneticPr fontId="29" type="noConversion"/>
  </si>
  <si>
    <t>80.41</t>
    <phoneticPr fontId="29" type="noConversion"/>
  </si>
  <si>
    <t>80.03</t>
    <phoneticPr fontId="29" type="noConversion"/>
  </si>
  <si>
    <t>86.70</t>
    <phoneticPr fontId="29" type="noConversion"/>
  </si>
  <si>
    <t>78.81</t>
    <phoneticPr fontId="29" type="noConversion"/>
  </si>
  <si>
    <t>78.83</t>
    <phoneticPr fontId="29" type="noConversion"/>
  </si>
  <si>
    <t>79.48</t>
    <phoneticPr fontId="29" type="noConversion"/>
  </si>
  <si>
    <t>86.40</t>
    <phoneticPr fontId="29" type="noConversion"/>
  </si>
  <si>
    <t>86.61</t>
    <phoneticPr fontId="29" type="noConversion"/>
  </si>
  <si>
    <t>78.27</t>
    <phoneticPr fontId="29" type="noConversion"/>
  </si>
  <si>
    <t>78.70</t>
    <phoneticPr fontId="29" type="noConversion"/>
  </si>
  <si>
    <t>79.84</t>
    <phoneticPr fontId="29" type="noConversion"/>
  </si>
  <si>
    <t>315.00</t>
    <phoneticPr fontId="29" type="noConversion"/>
  </si>
  <si>
    <t>80.40</t>
    <phoneticPr fontId="29" type="noConversion"/>
  </si>
  <si>
    <t>79.77</t>
    <phoneticPr fontId="29" type="noConversion"/>
  </si>
  <si>
    <t>78.89</t>
    <phoneticPr fontId="29" type="noConversion"/>
  </si>
  <si>
    <t>79.28</t>
    <phoneticPr fontId="29" type="noConversion"/>
  </si>
  <si>
    <t>79.82</t>
    <phoneticPr fontId="29" type="noConversion"/>
  </si>
  <si>
    <t>78.68</t>
    <phoneticPr fontId="29" type="noConversion"/>
  </si>
  <si>
    <t>79.39</t>
    <phoneticPr fontId="29" type="noConversion"/>
  </si>
  <si>
    <t>300.00</t>
    <phoneticPr fontId="29" type="noConversion"/>
  </si>
  <si>
    <t>85.70</t>
    <phoneticPr fontId="29" type="noConversion"/>
  </si>
  <si>
    <t>79.01</t>
    <phoneticPr fontId="29" type="noConversion"/>
  </si>
  <si>
    <t>78.73</t>
    <phoneticPr fontId="29" type="noConversion"/>
  </si>
  <si>
    <t>79.68</t>
    <phoneticPr fontId="29" type="noConversion"/>
  </si>
  <si>
    <t>280.00</t>
    <phoneticPr fontId="29" type="noConversion"/>
  </si>
  <si>
    <t>80.52</t>
    <phoneticPr fontId="29" type="noConversion"/>
  </si>
  <si>
    <t>79.92</t>
    <phoneticPr fontId="29" type="noConversion"/>
  </si>
  <si>
    <t>78.48</t>
    <phoneticPr fontId="29" type="noConversion"/>
  </si>
  <si>
    <t>79.26</t>
    <phoneticPr fontId="29" type="noConversion"/>
  </si>
  <si>
    <t>78.62</t>
    <phoneticPr fontId="29" type="noConversion"/>
  </si>
  <si>
    <t>78.39</t>
    <phoneticPr fontId="29" type="noConversion"/>
  </si>
  <si>
    <t>78.22</t>
    <phoneticPr fontId="29" type="noConversion"/>
  </si>
  <si>
    <t>79.00</t>
    <phoneticPr fontId="29" type="noConversion"/>
  </si>
  <si>
    <t>265.00</t>
    <phoneticPr fontId="29" type="noConversion"/>
  </si>
  <si>
    <t>78.16</t>
    <phoneticPr fontId="29" type="noConversion"/>
  </si>
  <si>
    <t>78.25</t>
    <phoneticPr fontId="29" type="noConversion"/>
  </si>
  <si>
    <t>78.20</t>
    <phoneticPr fontId="29" type="noConversion"/>
  </si>
  <si>
    <t>78.52</t>
    <phoneticPr fontId="29" type="noConversion"/>
  </si>
  <si>
    <t>78.82</t>
    <phoneticPr fontId="29" type="noConversion"/>
  </si>
  <si>
    <t>78.91</t>
    <phoneticPr fontId="29" type="noConversion"/>
  </si>
  <si>
    <t>77.85</t>
    <phoneticPr fontId="29" type="noConversion"/>
  </si>
  <si>
    <t>77.89</t>
    <phoneticPr fontId="29" type="noConversion"/>
  </si>
  <si>
    <t>77.78</t>
    <phoneticPr fontId="29" type="noConversion"/>
  </si>
  <si>
    <t>250.00</t>
    <phoneticPr fontId="29" type="noConversion"/>
  </si>
  <si>
    <t>79.31</t>
    <phoneticPr fontId="29" type="noConversion"/>
  </si>
  <si>
    <t>78.10</t>
    <phoneticPr fontId="29" type="noConversion"/>
  </si>
  <si>
    <t>77.95</t>
    <phoneticPr fontId="29" type="noConversion"/>
  </si>
  <si>
    <t>78.23</t>
    <phoneticPr fontId="29" type="noConversion"/>
  </si>
  <si>
    <t>77.92</t>
    <phoneticPr fontId="29" type="noConversion"/>
  </si>
  <si>
    <t>77.50</t>
    <phoneticPr fontId="29" type="noConversion"/>
  </si>
  <si>
    <t>77.76</t>
    <phoneticPr fontId="29" type="noConversion"/>
  </si>
  <si>
    <t>77.33</t>
    <phoneticPr fontId="29" type="noConversion"/>
  </si>
  <si>
    <t>77.57</t>
    <phoneticPr fontId="29" type="noConversion"/>
  </si>
  <si>
    <t>78.29</t>
    <phoneticPr fontId="29" type="noConversion"/>
  </si>
  <si>
    <t>77.41</t>
    <phoneticPr fontId="29" type="noConversion"/>
  </si>
  <si>
    <t>78.06</t>
    <phoneticPr fontId="29" type="noConversion"/>
  </si>
  <si>
    <t>236.00</t>
    <phoneticPr fontId="29" type="noConversion"/>
  </si>
  <si>
    <t>78.43</t>
    <phoneticPr fontId="29" type="noConversion"/>
  </si>
  <si>
    <t>78.87</t>
    <phoneticPr fontId="29" type="noConversion"/>
  </si>
  <si>
    <t>78.80</t>
    <phoneticPr fontId="29" type="noConversion"/>
  </si>
  <si>
    <t>77.71</t>
    <phoneticPr fontId="29" type="noConversion"/>
  </si>
  <si>
    <t>77.99</t>
    <phoneticPr fontId="29" type="noConversion"/>
  </si>
  <si>
    <t>78.11</t>
    <phoneticPr fontId="29" type="noConversion"/>
  </si>
  <si>
    <t>77.62</t>
    <phoneticPr fontId="29" type="noConversion"/>
  </si>
  <si>
    <t>77.21</t>
    <phoneticPr fontId="29" type="noConversion"/>
  </si>
  <si>
    <t>77.09</t>
    <phoneticPr fontId="29" type="noConversion"/>
  </si>
  <si>
    <t>77.84</t>
    <phoneticPr fontId="29" type="noConversion"/>
  </si>
  <si>
    <t>77.36</t>
    <phoneticPr fontId="29" type="noConversion"/>
  </si>
  <si>
    <t>77.18</t>
    <phoneticPr fontId="29" type="noConversion"/>
  </si>
  <si>
    <t>77.72</t>
    <phoneticPr fontId="29" type="noConversion"/>
  </si>
  <si>
    <t>224.00</t>
    <phoneticPr fontId="29" type="noConversion"/>
  </si>
  <si>
    <t>78.93</t>
    <phoneticPr fontId="29" type="noConversion"/>
  </si>
  <si>
    <t>77.61</t>
    <phoneticPr fontId="29" type="noConversion"/>
  </si>
  <si>
    <t>77.70</t>
    <phoneticPr fontId="29" type="noConversion"/>
  </si>
  <si>
    <t>78.02</t>
    <phoneticPr fontId="29" type="noConversion"/>
  </si>
  <si>
    <t>77.74</t>
    <phoneticPr fontId="29" type="noConversion"/>
  </si>
  <si>
    <t>77.75</t>
    <phoneticPr fontId="29" type="noConversion"/>
  </si>
  <si>
    <t>77.47</t>
    <phoneticPr fontId="29" type="noConversion"/>
  </si>
  <si>
    <t>77.05</t>
    <phoneticPr fontId="29" type="noConversion"/>
  </si>
  <si>
    <t>77.42</t>
    <phoneticPr fontId="29" type="noConversion"/>
  </si>
  <si>
    <t>76.98</t>
    <phoneticPr fontId="29" type="noConversion"/>
  </si>
  <si>
    <t>77.56</t>
    <phoneticPr fontId="29" type="noConversion"/>
  </si>
  <si>
    <t>77.68</t>
    <phoneticPr fontId="29" type="noConversion"/>
  </si>
  <si>
    <t>212.00</t>
    <phoneticPr fontId="29" type="noConversion"/>
  </si>
  <si>
    <t>79.16</t>
    <phoneticPr fontId="29" type="noConversion"/>
  </si>
  <si>
    <t>78.41</t>
    <phoneticPr fontId="29" type="noConversion"/>
  </si>
  <si>
    <t>77.32</t>
    <phoneticPr fontId="29" type="noConversion"/>
  </si>
  <si>
    <t>77.66</t>
    <phoneticPr fontId="29" type="noConversion"/>
  </si>
  <si>
    <t>77.55</t>
    <phoneticPr fontId="29" type="noConversion"/>
  </si>
  <si>
    <t>78.12</t>
    <phoneticPr fontId="29" type="noConversion"/>
  </si>
  <si>
    <t>78.15</t>
    <phoneticPr fontId="29" type="noConversion"/>
  </si>
  <si>
    <t>77.46</t>
    <phoneticPr fontId="29" type="noConversion"/>
  </si>
  <si>
    <t>77.03</t>
    <phoneticPr fontId="29" type="noConversion"/>
  </si>
  <si>
    <t>77.02</t>
    <phoneticPr fontId="29" type="noConversion"/>
  </si>
  <si>
    <t>77.39</t>
    <phoneticPr fontId="29" type="noConversion"/>
  </si>
  <si>
    <t>77.59</t>
    <phoneticPr fontId="29" type="noConversion"/>
  </si>
  <si>
    <t>77.69</t>
    <phoneticPr fontId="29" type="noConversion"/>
  </si>
  <si>
    <t>86.11</t>
    <phoneticPr fontId="29" type="noConversion"/>
  </si>
  <si>
    <t>200.00</t>
    <phoneticPr fontId="29" type="noConversion"/>
  </si>
  <si>
    <t>79.27</t>
    <phoneticPr fontId="29" type="noConversion"/>
  </si>
  <si>
    <t>79.41</t>
    <phoneticPr fontId="29" type="noConversion"/>
  </si>
  <si>
    <t>77.37</t>
    <phoneticPr fontId="29" type="noConversion"/>
  </si>
  <si>
    <t>78.34</t>
    <phoneticPr fontId="29" type="noConversion"/>
  </si>
  <si>
    <t>78.40</t>
    <phoneticPr fontId="29" type="noConversion"/>
  </si>
  <si>
    <t>77.53</t>
    <phoneticPr fontId="29" type="noConversion"/>
  </si>
  <si>
    <t>77.08</t>
    <phoneticPr fontId="29" type="noConversion"/>
  </si>
  <si>
    <t>77.13</t>
    <phoneticPr fontId="29" type="noConversion"/>
  </si>
  <si>
    <t>86.04</t>
    <phoneticPr fontId="29" type="noConversion"/>
  </si>
  <si>
    <t>190.00</t>
    <phoneticPr fontId="29" type="noConversion"/>
  </si>
  <si>
    <t>79.83</t>
    <phoneticPr fontId="29" type="noConversion"/>
  </si>
  <si>
    <t>78.59</t>
    <phoneticPr fontId="29" type="noConversion"/>
  </si>
  <si>
    <t>77.82</t>
    <phoneticPr fontId="29" type="noConversion"/>
  </si>
  <si>
    <t>77.79</t>
    <phoneticPr fontId="29" type="noConversion"/>
  </si>
  <si>
    <t>78.00</t>
    <phoneticPr fontId="29" type="noConversion"/>
  </si>
  <si>
    <t>77.96</t>
    <phoneticPr fontId="29" type="noConversion"/>
  </si>
  <si>
    <t>77.17</t>
    <phoneticPr fontId="29" type="noConversion"/>
  </si>
  <si>
    <t>77.73</t>
    <phoneticPr fontId="29" type="noConversion"/>
  </si>
  <si>
    <t>77.26</t>
    <phoneticPr fontId="29" type="noConversion"/>
  </si>
  <si>
    <t>86.44</t>
    <phoneticPr fontId="29" type="noConversion"/>
  </si>
  <si>
    <t>180.00</t>
    <phoneticPr fontId="29" type="noConversion"/>
  </si>
  <si>
    <t>77.40</t>
    <phoneticPr fontId="29" type="noConversion"/>
  </si>
  <si>
    <t>170.00</t>
    <phoneticPr fontId="29" type="noConversion"/>
  </si>
  <si>
    <t>78.30</t>
    <phoneticPr fontId="29" type="noConversion"/>
  </si>
  <si>
    <t>79.91</t>
    <phoneticPr fontId="29" type="noConversion"/>
  </si>
  <si>
    <t>77.60</t>
    <phoneticPr fontId="29" type="noConversion"/>
  </si>
  <si>
    <t>77.44</t>
    <phoneticPr fontId="29" type="noConversion"/>
  </si>
  <si>
    <t>160.00</t>
    <phoneticPr fontId="29" type="noConversion"/>
  </si>
  <si>
    <t>78.46</t>
    <phoneticPr fontId="29" type="noConversion"/>
  </si>
  <si>
    <t>77.86</t>
    <phoneticPr fontId="29" type="noConversion"/>
  </si>
  <si>
    <t>77.58</t>
    <phoneticPr fontId="29" type="noConversion"/>
  </si>
  <si>
    <t>77.10</t>
    <phoneticPr fontId="29" type="noConversion"/>
  </si>
  <si>
    <t>78.04</t>
    <phoneticPr fontId="29" type="noConversion"/>
  </si>
  <si>
    <t>150.00</t>
    <phoneticPr fontId="29" type="noConversion"/>
  </si>
  <si>
    <t>76.73</t>
    <phoneticPr fontId="29" type="noConversion"/>
  </si>
  <si>
    <t>76.90</t>
    <phoneticPr fontId="29" type="noConversion"/>
  </si>
  <si>
    <t>77.43</t>
    <phoneticPr fontId="29" type="noConversion"/>
  </si>
  <si>
    <t>140.00</t>
    <phoneticPr fontId="29" type="noConversion"/>
  </si>
  <si>
    <t>78.26</t>
    <phoneticPr fontId="29" type="noConversion"/>
  </si>
  <si>
    <t>77.06</t>
    <phoneticPr fontId="29" type="noConversion"/>
  </si>
  <si>
    <t>76.59</t>
    <phoneticPr fontId="29" type="noConversion"/>
  </si>
  <si>
    <t>76.97</t>
    <phoneticPr fontId="29" type="noConversion"/>
  </si>
  <si>
    <t>77.88</t>
    <phoneticPr fontId="29" type="noConversion"/>
  </si>
  <si>
    <t>76.88</t>
    <phoneticPr fontId="29" type="noConversion"/>
  </si>
  <si>
    <t>76.53</t>
    <phoneticPr fontId="29" type="noConversion"/>
  </si>
  <si>
    <t>77.25</t>
    <phoneticPr fontId="29" type="noConversion"/>
  </si>
  <si>
    <t>77.15</t>
    <phoneticPr fontId="29" type="noConversion"/>
  </si>
  <si>
    <t>132.00</t>
    <phoneticPr fontId="29" type="noConversion"/>
  </si>
  <si>
    <t>78.92</t>
    <phoneticPr fontId="29" type="noConversion"/>
  </si>
  <si>
    <t>76.85</t>
    <phoneticPr fontId="29" type="noConversion"/>
  </si>
  <si>
    <t>76.43</t>
    <phoneticPr fontId="29" type="noConversion"/>
  </si>
  <si>
    <t>76.80</t>
    <phoneticPr fontId="29" type="noConversion"/>
  </si>
  <si>
    <t>76.87</t>
    <phoneticPr fontId="29" type="noConversion"/>
  </si>
  <si>
    <t>76.78</t>
    <phoneticPr fontId="29" type="noConversion"/>
  </si>
  <si>
    <t>76.23</t>
    <phoneticPr fontId="29" type="noConversion"/>
  </si>
  <si>
    <t>76.92</t>
    <phoneticPr fontId="29" type="noConversion"/>
  </si>
  <si>
    <t>76.36</t>
    <phoneticPr fontId="29" type="noConversion"/>
  </si>
  <si>
    <t>78.01</t>
    <phoneticPr fontId="29" type="noConversion"/>
  </si>
  <si>
    <t>76.94</t>
    <phoneticPr fontId="29" type="noConversion"/>
  </si>
  <si>
    <t>76.91</t>
    <phoneticPr fontId="29" type="noConversion"/>
  </si>
  <si>
    <t>83.03</t>
    <phoneticPr fontId="29" type="noConversion"/>
  </si>
  <si>
    <t>82.76</t>
    <phoneticPr fontId="29" type="noConversion"/>
  </si>
  <si>
    <t>125.00</t>
    <phoneticPr fontId="29" type="noConversion"/>
  </si>
  <si>
    <t>77.38</t>
    <phoneticPr fontId="29" type="noConversion"/>
  </si>
  <si>
    <t>77.54</t>
    <phoneticPr fontId="29" type="noConversion"/>
  </si>
  <si>
    <t>82.51</t>
    <phoneticPr fontId="29" type="noConversion"/>
  </si>
  <si>
    <t>82.64</t>
    <phoneticPr fontId="29" type="noConversion"/>
  </si>
  <si>
    <t>76.86</t>
    <phoneticPr fontId="29" type="noConversion"/>
  </si>
  <si>
    <t>76.50</t>
    <phoneticPr fontId="29" type="noConversion"/>
  </si>
  <si>
    <t>77.45</t>
    <phoneticPr fontId="29" type="noConversion"/>
  </si>
  <si>
    <t>82.53</t>
    <phoneticPr fontId="29" type="noConversion"/>
  </si>
  <si>
    <t>76.82</t>
    <phoneticPr fontId="29" type="noConversion"/>
  </si>
  <si>
    <t>76.24</t>
    <phoneticPr fontId="29" type="noConversion"/>
  </si>
  <si>
    <t>76.96</t>
    <phoneticPr fontId="29" type="noConversion"/>
  </si>
  <si>
    <t>76.35</t>
    <phoneticPr fontId="29" type="noConversion"/>
  </si>
  <si>
    <t>76.95</t>
    <phoneticPr fontId="29" type="noConversion"/>
  </si>
  <si>
    <t>82.09</t>
    <phoneticPr fontId="29" type="noConversion"/>
  </si>
  <si>
    <t>118.00</t>
    <phoneticPr fontId="29" type="noConversion"/>
  </si>
  <si>
    <t>77.19</t>
    <phoneticPr fontId="29" type="noConversion"/>
  </si>
  <si>
    <t>77.35</t>
    <phoneticPr fontId="29" type="noConversion"/>
  </si>
  <si>
    <t>81.90</t>
    <phoneticPr fontId="29" type="noConversion"/>
  </si>
  <si>
    <t>82.03</t>
    <phoneticPr fontId="29" type="noConversion"/>
  </si>
  <si>
    <t>76.46</t>
    <phoneticPr fontId="29" type="noConversion"/>
  </si>
  <si>
    <t>77.01</t>
    <phoneticPr fontId="29" type="noConversion"/>
  </si>
  <si>
    <t>76.81</t>
    <phoneticPr fontId="29" type="noConversion"/>
  </si>
  <si>
    <t>76.77</t>
    <phoneticPr fontId="29" type="noConversion"/>
  </si>
  <si>
    <t>76.16</t>
    <phoneticPr fontId="29" type="noConversion"/>
  </si>
  <si>
    <t>76.27</t>
    <phoneticPr fontId="29" type="noConversion"/>
  </si>
  <si>
    <t>77.49</t>
    <phoneticPr fontId="29" type="noConversion"/>
  </si>
  <si>
    <t>81.74</t>
    <phoneticPr fontId="29" type="noConversion"/>
  </si>
  <si>
    <t>112.00</t>
    <phoneticPr fontId="29" type="noConversion"/>
  </si>
  <si>
    <t>76.67</t>
    <phoneticPr fontId="29" type="noConversion"/>
  </si>
  <si>
    <t>77.48</t>
    <phoneticPr fontId="29" type="noConversion"/>
  </si>
  <si>
    <t>77.11</t>
    <phoneticPr fontId="29" type="noConversion"/>
  </si>
  <si>
    <t>81.53</t>
    <phoneticPr fontId="29" type="noConversion"/>
  </si>
  <si>
    <t>81.68</t>
    <phoneticPr fontId="29" type="noConversion"/>
  </si>
  <si>
    <t>76.57</t>
    <phoneticPr fontId="29" type="noConversion"/>
  </si>
  <si>
    <t>76.05</t>
    <phoneticPr fontId="29" type="noConversion"/>
  </si>
  <si>
    <t>76.40</t>
    <phoneticPr fontId="29" type="noConversion"/>
  </si>
  <si>
    <t>77.30</t>
    <phoneticPr fontId="29" type="noConversion"/>
  </si>
  <si>
    <t>77.22</t>
    <phoneticPr fontId="29" type="noConversion"/>
  </si>
  <si>
    <t>76.47</t>
    <phoneticPr fontId="29" type="noConversion"/>
  </si>
  <si>
    <t>81.65</t>
    <phoneticPr fontId="29" type="noConversion"/>
  </si>
  <si>
    <t>75.78</t>
    <phoneticPr fontId="29" type="noConversion"/>
  </si>
  <si>
    <t>76.56</t>
    <phoneticPr fontId="29" type="noConversion"/>
  </si>
  <si>
    <t>75.90</t>
    <phoneticPr fontId="29" type="noConversion"/>
  </si>
  <si>
    <t>77.29</t>
    <phoneticPr fontId="29" type="noConversion"/>
  </si>
  <si>
    <t>76.45</t>
    <phoneticPr fontId="29" type="noConversion"/>
  </si>
  <si>
    <t>77.07</t>
    <phoneticPr fontId="29" type="noConversion"/>
  </si>
  <si>
    <t>76.49</t>
    <phoneticPr fontId="29" type="noConversion"/>
  </si>
  <si>
    <t>106.00</t>
    <phoneticPr fontId="29" type="noConversion"/>
  </si>
  <si>
    <t>76.26</t>
    <phoneticPr fontId="29" type="noConversion"/>
  </si>
  <si>
    <t>75.81</t>
    <phoneticPr fontId="29" type="noConversion"/>
  </si>
  <si>
    <t>76.62</t>
    <phoneticPr fontId="29" type="noConversion"/>
  </si>
  <si>
    <t>77.24</t>
    <phoneticPr fontId="29" type="noConversion"/>
  </si>
  <si>
    <t>76.75</t>
    <phoneticPr fontId="29" type="noConversion"/>
  </si>
  <si>
    <t>75.94</t>
    <phoneticPr fontId="29" type="noConversion"/>
  </si>
  <si>
    <t>81.40</t>
    <phoneticPr fontId="29" type="noConversion"/>
  </si>
  <si>
    <t>81.57</t>
    <phoneticPr fontId="29" type="noConversion"/>
  </si>
  <si>
    <t>75.91</t>
    <phoneticPr fontId="29" type="noConversion"/>
  </si>
  <si>
    <t>75.25</t>
    <phoneticPr fontId="29" type="noConversion"/>
  </si>
  <si>
    <t>76.08</t>
    <phoneticPr fontId="29" type="noConversion"/>
  </si>
  <si>
    <t>75.62</t>
    <phoneticPr fontId="29" type="noConversion"/>
  </si>
  <si>
    <t>76.76</t>
    <phoneticPr fontId="29" type="noConversion"/>
  </si>
  <si>
    <t>77.12</t>
    <phoneticPr fontId="29" type="noConversion"/>
  </si>
  <si>
    <t>76.19</t>
    <phoneticPr fontId="29" type="noConversion"/>
  </si>
  <si>
    <t>76.60</t>
    <phoneticPr fontId="29" type="noConversion"/>
  </si>
  <si>
    <t>76.41</t>
    <phoneticPr fontId="29" type="noConversion"/>
  </si>
  <si>
    <t>75.97</t>
    <phoneticPr fontId="29" type="noConversion"/>
  </si>
  <si>
    <t>75.65</t>
    <phoneticPr fontId="29" type="noConversion"/>
  </si>
  <si>
    <t>81.59</t>
    <phoneticPr fontId="29" type="noConversion"/>
  </si>
  <si>
    <t>75.69</t>
    <phoneticPr fontId="29" type="noConversion"/>
  </si>
  <si>
    <t>75.05</t>
    <phoneticPr fontId="29" type="noConversion"/>
  </si>
  <si>
    <t>75.86</t>
    <phoneticPr fontId="29" type="noConversion"/>
  </si>
  <si>
    <t>75.18</t>
    <phoneticPr fontId="29" type="noConversion"/>
  </si>
  <si>
    <t>76.58</t>
    <phoneticPr fontId="29" type="noConversion"/>
  </si>
  <si>
    <t>75.68</t>
    <phoneticPr fontId="29" type="noConversion"/>
  </si>
  <si>
    <t>76.29</t>
    <phoneticPr fontId="29" type="noConversion"/>
  </si>
  <si>
    <t>75.75</t>
    <phoneticPr fontId="29" type="noConversion"/>
  </si>
  <si>
    <t>75.63</t>
    <phoneticPr fontId="29" type="noConversion"/>
  </si>
  <si>
    <t>81.97</t>
    <phoneticPr fontId="29" type="noConversion"/>
  </si>
  <si>
    <t>100.00</t>
    <phoneticPr fontId="29" type="noConversion"/>
  </si>
  <si>
    <t>75.30</t>
    <phoneticPr fontId="29" type="noConversion"/>
  </si>
  <si>
    <t>74.75</t>
    <phoneticPr fontId="29" type="noConversion"/>
  </si>
  <si>
    <t>75.60</t>
    <phoneticPr fontId="29" type="noConversion"/>
  </si>
  <si>
    <t>75.55</t>
    <phoneticPr fontId="29" type="noConversion"/>
  </si>
  <si>
    <t>76.22</t>
    <phoneticPr fontId="29" type="noConversion"/>
  </si>
  <si>
    <t>76.33</t>
    <phoneticPr fontId="29" type="noConversion"/>
  </si>
  <si>
    <t>76.44</t>
    <phoneticPr fontId="29" type="noConversion"/>
  </si>
  <si>
    <t>75.96</t>
    <phoneticPr fontId="29" type="noConversion"/>
  </si>
  <si>
    <t>75.99</t>
    <phoneticPr fontId="29" type="noConversion"/>
  </si>
  <si>
    <t>75.36</t>
    <phoneticPr fontId="29" type="noConversion"/>
  </si>
  <si>
    <t>74.88</t>
    <phoneticPr fontId="29" type="noConversion"/>
  </si>
  <si>
    <t>81.46</t>
    <phoneticPr fontId="29" type="noConversion"/>
  </si>
  <si>
    <t>81.64</t>
    <phoneticPr fontId="29" type="noConversion"/>
  </si>
  <si>
    <t>74.96</t>
    <phoneticPr fontId="29" type="noConversion"/>
  </si>
  <si>
    <t>74.23</t>
    <phoneticPr fontId="29" type="noConversion"/>
  </si>
  <si>
    <t>75.14</t>
    <phoneticPr fontId="29" type="noConversion"/>
  </si>
  <si>
    <t>74.61</t>
    <phoneticPr fontId="29" type="noConversion"/>
  </si>
  <si>
    <t>75.79</t>
    <phoneticPr fontId="29" type="noConversion"/>
  </si>
  <si>
    <t>75.24</t>
    <phoneticPr fontId="29" type="noConversion"/>
  </si>
  <si>
    <t>76.12</t>
    <phoneticPr fontId="29" type="noConversion"/>
  </si>
  <si>
    <t>75.12</t>
    <phoneticPr fontId="29" type="noConversion"/>
  </si>
  <si>
    <t>75.58</t>
    <phoneticPr fontId="29" type="noConversion"/>
  </si>
  <si>
    <t>75.33</t>
    <phoneticPr fontId="29" type="noConversion"/>
  </si>
  <si>
    <t>74.98</t>
    <phoneticPr fontId="29" type="noConversion"/>
  </si>
  <si>
    <t>74.58</t>
    <phoneticPr fontId="29" type="noConversion"/>
  </si>
  <si>
    <t>81.62</t>
    <phoneticPr fontId="29" type="noConversion"/>
  </si>
  <si>
    <t>74.07</t>
    <phoneticPr fontId="29" type="noConversion"/>
  </si>
  <si>
    <t>74.92</t>
    <phoneticPr fontId="29" type="noConversion"/>
  </si>
  <si>
    <t>74.20</t>
    <phoneticPr fontId="29" type="noConversion"/>
  </si>
  <si>
    <t>75.61</t>
    <phoneticPr fontId="29" type="noConversion"/>
  </si>
  <si>
    <t>74.66</t>
    <phoneticPr fontId="29" type="noConversion"/>
  </si>
  <si>
    <t>75.27</t>
    <phoneticPr fontId="29" type="noConversion"/>
  </si>
  <si>
    <t>74.78</t>
    <phoneticPr fontId="29" type="noConversion"/>
  </si>
  <si>
    <t>74.62</t>
    <phoneticPr fontId="29" type="noConversion"/>
  </si>
  <si>
    <t>82.04</t>
    <phoneticPr fontId="29" type="noConversion"/>
  </si>
  <si>
    <t>95.00</t>
    <phoneticPr fontId="29" type="noConversion"/>
  </si>
  <si>
    <t>74.27</t>
    <phoneticPr fontId="29" type="noConversion"/>
  </si>
  <si>
    <t>73.75</t>
    <phoneticPr fontId="29" type="noConversion"/>
  </si>
  <si>
    <t>74.54</t>
    <phoneticPr fontId="29" type="noConversion"/>
  </si>
  <si>
    <t>74.50</t>
    <phoneticPr fontId="29" type="noConversion"/>
  </si>
  <si>
    <t>75.10</t>
    <phoneticPr fontId="29" type="noConversion"/>
  </si>
  <si>
    <t>75.31</t>
    <phoneticPr fontId="29" type="noConversion"/>
  </si>
  <si>
    <t>74.87</t>
    <phoneticPr fontId="29" type="noConversion"/>
  </si>
  <si>
    <t>74.64</t>
    <phoneticPr fontId="29" type="noConversion"/>
  </si>
  <si>
    <t>74.32</t>
    <phoneticPr fontId="29" type="noConversion"/>
  </si>
  <si>
    <t>73.87</t>
    <phoneticPr fontId="29" type="noConversion"/>
  </si>
  <si>
    <t>81.69</t>
    <phoneticPr fontId="29" type="noConversion"/>
  </si>
  <si>
    <t>74.02</t>
    <phoneticPr fontId="29" type="noConversion"/>
  </si>
  <si>
    <t>73.31</t>
    <phoneticPr fontId="29" type="noConversion"/>
  </si>
  <si>
    <t>73.67</t>
    <phoneticPr fontId="29" type="noConversion"/>
  </si>
  <si>
    <t>74.83</t>
    <phoneticPr fontId="29" type="noConversion"/>
  </si>
  <si>
    <t>74.24</t>
    <phoneticPr fontId="29" type="noConversion"/>
  </si>
  <si>
    <t>74.06</t>
    <phoneticPr fontId="29" type="noConversion"/>
  </si>
  <si>
    <t>74.55</t>
    <phoneticPr fontId="29" type="noConversion"/>
  </si>
  <si>
    <t>74.28</t>
    <phoneticPr fontId="29" type="noConversion"/>
  </si>
  <si>
    <t>73.99</t>
    <phoneticPr fontId="29" type="noConversion"/>
  </si>
  <si>
    <t>73.60</t>
    <phoneticPr fontId="29" type="noConversion"/>
  </si>
  <si>
    <t>73.83</t>
    <phoneticPr fontId="29" type="noConversion"/>
  </si>
  <si>
    <t>73.09</t>
    <phoneticPr fontId="29" type="noConversion"/>
  </si>
  <si>
    <t>73.98</t>
    <phoneticPr fontId="29" type="noConversion"/>
  </si>
  <si>
    <t>73.22</t>
    <phoneticPr fontId="29" type="noConversion"/>
  </si>
  <si>
    <t>74.63</t>
    <phoneticPr fontId="29" type="noConversion"/>
  </si>
  <si>
    <t>74.34</t>
    <phoneticPr fontId="29" type="noConversion"/>
  </si>
  <si>
    <t>74.21</t>
    <phoneticPr fontId="29" type="noConversion"/>
  </si>
  <si>
    <t>73.80</t>
    <phoneticPr fontId="29" type="noConversion"/>
  </si>
  <si>
    <t>73.59</t>
    <phoneticPr fontId="29" type="noConversion"/>
  </si>
  <si>
    <t>82.42</t>
    <phoneticPr fontId="29" type="noConversion"/>
  </si>
  <si>
    <t>73.53</t>
    <phoneticPr fontId="29" type="noConversion"/>
  </si>
  <si>
    <t>73.11</t>
    <phoneticPr fontId="29" type="noConversion"/>
  </si>
  <si>
    <t>73.72</t>
    <phoneticPr fontId="29" type="noConversion"/>
  </si>
  <si>
    <t>74.41</t>
    <phoneticPr fontId="29" type="noConversion"/>
  </si>
  <si>
    <t>74.42</t>
    <phoneticPr fontId="29" type="noConversion"/>
  </si>
  <si>
    <t>74.01</t>
    <phoneticPr fontId="29" type="noConversion"/>
  </si>
  <si>
    <t>74.03</t>
    <phoneticPr fontId="29" type="noConversion"/>
  </si>
  <si>
    <t>73.55</t>
    <phoneticPr fontId="29" type="noConversion"/>
  </si>
  <si>
    <t>73.20</t>
    <phoneticPr fontId="29" type="noConversion"/>
  </si>
  <si>
    <t>82.06</t>
    <phoneticPr fontId="29" type="noConversion"/>
  </si>
  <si>
    <t>82.26</t>
    <phoneticPr fontId="29" type="noConversion"/>
  </si>
  <si>
    <t>73.05</t>
    <phoneticPr fontId="29" type="noConversion"/>
  </si>
  <si>
    <t>72.82</t>
    <phoneticPr fontId="29" type="noConversion"/>
  </si>
  <si>
    <t>73.21</t>
    <phoneticPr fontId="29" type="noConversion"/>
  </si>
  <si>
    <t>73.13</t>
    <phoneticPr fontId="29" type="noConversion"/>
  </si>
  <si>
    <t>73.81</t>
    <phoneticPr fontId="29" type="noConversion"/>
  </si>
  <si>
    <t>73.62</t>
    <phoneticPr fontId="29" type="noConversion"/>
  </si>
  <si>
    <t>73.37</t>
    <phoneticPr fontId="29" type="noConversion"/>
  </si>
  <si>
    <t>73.49</t>
    <phoneticPr fontId="29" type="noConversion"/>
  </si>
  <si>
    <t>73.63</t>
    <phoneticPr fontId="29" type="noConversion"/>
  </si>
  <si>
    <t>72.96</t>
    <phoneticPr fontId="29" type="noConversion"/>
  </si>
  <si>
    <t>73.03</t>
    <phoneticPr fontId="29" type="noConversion"/>
  </si>
  <si>
    <t>72.83</t>
    <phoneticPr fontId="29" type="noConversion"/>
  </si>
  <si>
    <t>72.50</t>
    <phoneticPr fontId="29" type="noConversion"/>
  </si>
  <si>
    <t>72.59</t>
    <phoneticPr fontId="29" type="noConversion"/>
  </si>
  <si>
    <t>73.56</t>
    <phoneticPr fontId="29" type="noConversion"/>
  </si>
  <si>
    <t>73.18</t>
    <phoneticPr fontId="29" type="noConversion"/>
  </si>
  <si>
    <t>72.85</t>
    <phoneticPr fontId="29" type="noConversion"/>
  </si>
  <si>
    <t>73.23</t>
    <phoneticPr fontId="29" type="noConversion"/>
  </si>
  <si>
    <t>72.75</t>
    <phoneticPr fontId="29" type="noConversion"/>
  </si>
  <si>
    <t>72.94</t>
    <phoneticPr fontId="29" type="noConversion"/>
  </si>
  <si>
    <t>82.79</t>
    <phoneticPr fontId="29" type="noConversion"/>
  </si>
  <si>
    <t>73.16</t>
    <phoneticPr fontId="29" type="noConversion"/>
  </si>
  <si>
    <t>73.33</t>
    <phoneticPr fontId="29" type="noConversion"/>
  </si>
  <si>
    <t>73.64</t>
    <phoneticPr fontId="29" type="noConversion"/>
  </si>
  <si>
    <t>73.84</t>
    <phoneticPr fontId="29" type="noConversion"/>
  </si>
  <si>
    <t>73.41</t>
    <phoneticPr fontId="29" type="noConversion"/>
  </si>
  <si>
    <t>73.40</t>
    <phoneticPr fontId="29" type="noConversion"/>
  </si>
  <si>
    <t>73.15</t>
    <phoneticPr fontId="29" type="noConversion"/>
  </si>
  <si>
    <t>72.89</t>
    <phoneticPr fontId="29" type="noConversion"/>
  </si>
  <si>
    <t>82.69</t>
    <phoneticPr fontId="29" type="noConversion"/>
  </si>
  <si>
    <t>71.86</t>
    <phoneticPr fontId="29" type="noConversion"/>
  </si>
  <si>
    <t>72.72</t>
    <phoneticPr fontId="29" type="noConversion"/>
  </si>
  <si>
    <t>71.99</t>
    <phoneticPr fontId="29" type="noConversion"/>
  </si>
  <si>
    <t>73.36</t>
    <phoneticPr fontId="29" type="noConversion"/>
  </si>
  <si>
    <t>72.71</t>
    <phoneticPr fontId="29" type="noConversion"/>
  </si>
  <si>
    <t>72.15</t>
    <phoneticPr fontId="29" type="noConversion"/>
  </si>
  <si>
    <t>71.72</t>
    <phoneticPr fontId="29" type="noConversion"/>
  </si>
  <si>
    <t>72.88</t>
    <phoneticPr fontId="29" type="noConversion"/>
  </si>
  <si>
    <t>82.50</t>
    <phoneticPr fontId="29" type="noConversion"/>
  </si>
  <si>
    <t>71.57</t>
    <phoneticPr fontId="29" type="noConversion"/>
  </si>
  <si>
    <t>72.32</t>
    <phoneticPr fontId="29" type="noConversion"/>
  </si>
  <si>
    <t>71.65</t>
    <phoneticPr fontId="29" type="noConversion"/>
  </si>
  <si>
    <t>72.31</t>
    <phoneticPr fontId="29" type="noConversion"/>
  </si>
  <si>
    <t>72.19</t>
    <phoneticPr fontId="29" type="noConversion"/>
  </si>
  <si>
    <t>72.38</t>
    <phoneticPr fontId="29" type="noConversion"/>
  </si>
  <si>
    <t>72.43</t>
    <phoneticPr fontId="29" type="noConversion"/>
  </si>
  <si>
    <t>71.81</t>
    <phoneticPr fontId="29" type="noConversion"/>
  </si>
  <si>
    <t>71.41</t>
    <phoneticPr fontId="29" type="noConversion"/>
  </si>
  <si>
    <t>72.69</t>
    <phoneticPr fontId="29" type="noConversion"/>
  </si>
  <si>
    <t>83.20</t>
    <phoneticPr fontId="29" type="noConversion"/>
  </si>
  <si>
    <t>83.25</t>
    <phoneticPr fontId="29" type="noConversion"/>
  </si>
  <si>
    <t>73.97</t>
    <phoneticPr fontId="29" type="noConversion"/>
  </si>
  <si>
    <t>73.57</t>
    <phoneticPr fontId="29" type="noConversion"/>
  </si>
  <si>
    <t>73.91</t>
    <phoneticPr fontId="29" type="noConversion"/>
  </si>
  <si>
    <t>73.95</t>
    <phoneticPr fontId="29" type="noConversion"/>
  </si>
  <si>
    <t>74.43</t>
    <phoneticPr fontId="29" type="noConversion"/>
  </si>
  <si>
    <t>74.09</t>
    <phoneticPr fontId="29" type="noConversion"/>
  </si>
  <si>
    <t>73.96</t>
    <phoneticPr fontId="29" type="noConversion"/>
  </si>
  <si>
    <t>83.09</t>
    <phoneticPr fontId="29" type="noConversion"/>
  </si>
  <si>
    <t>23.40</t>
    <phoneticPr fontId="29" type="noConversion"/>
  </si>
  <si>
    <t>23.48</t>
    <phoneticPr fontId="29" type="noConversion"/>
  </si>
  <si>
    <t>73.61</t>
    <phoneticPr fontId="29" type="noConversion"/>
  </si>
  <si>
    <t>23.98</t>
    <phoneticPr fontId="29" type="noConversion"/>
  </si>
  <si>
    <t>73.93</t>
    <phoneticPr fontId="29" type="noConversion"/>
  </si>
  <si>
    <t>24.24</t>
    <phoneticPr fontId="29" type="noConversion"/>
  </si>
  <si>
    <t>23.79</t>
    <phoneticPr fontId="29" type="noConversion"/>
  </si>
  <si>
    <t>23.37</t>
    <phoneticPr fontId="29" type="noConversion"/>
  </si>
  <si>
    <t>82.96</t>
    <phoneticPr fontId="29" type="noConversion"/>
  </si>
  <si>
    <t>82.95</t>
    <phoneticPr fontId="29" type="noConversion"/>
  </si>
  <si>
    <t>-1000.00</t>
    <phoneticPr fontId="29" type="noConversion"/>
  </si>
  <si>
    <t>73.17</t>
    <phoneticPr fontId="29" type="noConversion"/>
  </si>
  <si>
    <t>73.44</t>
    <phoneticPr fontId="29" type="noConversion"/>
  </si>
  <si>
    <t>73.04</t>
    <phoneticPr fontId="29" type="noConversion"/>
  </si>
  <si>
    <t>73.52</t>
    <phoneticPr fontId="29" type="noConversion"/>
  </si>
  <si>
    <t>83.70</t>
    <phoneticPr fontId="29" type="noConversion"/>
  </si>
  <si>
    <t>83.29</t>
    <phoneticPr fontId="29" type="noConversion"/>
  </si>
  <si>
    <t>83.75</t>
    <phoneticPr fontId="29" type="noConversion"/>
  </si>
  <si>
    <t>84.18</t>
    <phoneticPr fontId="29" type="noConversion"/>
  </si>
  <si>
    <t>85.47</t>
    <phoneticPr fontId="29" type="noConversion"/>
  </si>
  <si>
    <t>86.55</t>
    <phoneticPr fontId="29" type="noConversion"/>
  </si>
  <si>
    <t>75.00</t>
    <phoneticPr fontId="29" type="noConversion"/>
  </si>
  <si>
    <t>71.00</t>
    <phoneticPr fontId="29" type="noConversion"/>
  </si>
  <si>
    <t>67.00</t>
    <phoneticPr fontId="29" type="noConversion"/>
  </si>
  <si>
    <t>87.52</t>
    <phoneticPr fontId="29" type="noConversion"/>
  </si>
  <si>
    <t>63.00</t>
    <phoneticPr fontId="29" type="noConversion"/>
  </si>
  <si>
    <t>60.00</t>
    <phoneticPr fontId="29" type="noConversion"/>
  </si>
  <si>
    <t>87.46</t>
    <phoneticPr fontId="29" type="noConversion"/>
  </si>
  <si>
    <t>88.50</t>
    <phoneticPr fontId="29" type="noConversion"/>
  </si>
  <si>
    <t>56.00</t>
    <phoneticPr fontId="29" type="noConversion"/>
  </si>
  <si>
    <t>53.00</t>
    <phoneticPr fontId="29" type="noConversion"/>
  </si>
  <si>
    <t>86.31</t>
    <phoneticPr fontId="29" type="noConversion"/>
  </si>
  <si>
    <t>50.00</t>
    <phoneticPr fontId="29" type="noConversion"/>
  </si>
  <si>
    <t>81.94</t>
    <phoneticPr fontId="2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</si>
</sst>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4">
    <font>
      <sz val="11"/>
      <color theme="1"/>
      <name val="宋体"/>
      <family val="1"/>
      <charset val="136"/>
      <scheme val="minor"/>
    </font>
    <font>
      <sz val="12"/>
      <color theme="1"/>
      <name val="宋体"/>
      <family val="2"/>
      <charset val="136"/>
      <scheme val="minor"/>
    </font>
    <font>
      <sz val="12"/>
      <color theme="1"/>
      <name val="宋体"/>
      <family val="2"/>
      <charset val="136"/>
      <scheme val="minor"/>
    </font>
    <font>
      <sz val="9"/>
      <name val="新細明體"/>
      <family val="1"/>
      <charset val="136"/>
    </font>
    <font>
      <sz val="11"/>
      <color theme="1"/>
      <name val="宋体"/>
      <family val="1"/>
      <charset val="136"/>
      <scheme val="minor"/>
    </font>
    <font>
      <b/>
      <sz val="11"/>
      <color theme="1"/>
      <name val="宋体"/>
      <family val="1"/>
      <charset val="136"/>
      <scheme val="minor"/>
    </font>
    <font>
      <b/>
      <sz val="11"/>
      <color indexed="8"/>
      <name val="宋体"/>
      <family val="1"/>
      <charset val="136"/>
      <scheme val="minor"/>
    </font>
    <font>
      <sz val="11"/>
      <color indexed="10"/>
      <name val="宋体"/>
      <family val="1"/>
      <charset val="136"/>
      <scheme val="minor"/>
    </font>
    <font>
      <sz val="11"/>
      <color indexed="30"/>
      <name val="宋体"/>
      <family val="1"/>
      <charset val="136"/>
      <scheme val="minor"/>
    </font>
    <font>
      <b/>
      <sz val="11"/>
      <name val="宋体"/>
      <family val="1"/>
      <charset val="136"/>
      <scheme val="minor"/>
    </font>
    <font>
      <sz val="11"/>
      <name val="宋体"/>
      <family val="1"/>
      <charset val="136"/>
      <scheme val="minor"/>
    </font>
    <font>
      <sz val="11"/>
      <color indexed="8"/>
      <name val="宋体"/>
      <family val="1"/>
      <charset val="136"/>
      <scheme val="minor"/>
    </font>
    <font>
      <sz val="9"/>
      <name val="宋体"/>
      <family val="1"/>
      <charset val="136"/>
      <scheme val="minor"/>
    </font>
    <font>
      <b/>
      <sz val="18"/>
      <color theme="3"/>
      <name val="宋体"/>
      <family val="2"/>
      <charset val="136"/>
      <scheme val="major"/>
    </font>
    <font>
      <b/>
      <sz val="15"/>
      <color theme="3"/>
      <name val="宋体"/>
      <family val="2"/>
      <charset val="136"/>
      <scheme val="minor"/>
    </font>
    <font>
      <b/>
      <sz val="13"/>
      <color theme="3"/>
      <name val="宋体"/>
      <family val="2"/>
      <charset val="136"/>
      <scheme val="minor"/>
    </font>
    <font>
      <b/>
      <sz val="11"/>
      <color theme="3"/>
      <name val="宋体"/>
      <family val="2"/>
      <charset val="136"/>
      <scheme val="minor"/>
    </font>
    <font>
      <sz val="12"/>
      <color rgb="FF006100"/>
      <name val="宋体"/>
      <family val="2"/>
      <charset val="136"/>
      <scheme val="minor"/>
    </font>
    <font>
      <sz val="12"/>
      <color rgb="FF9C0006"/>
      <name val="宋体"/>
      <family val="2"/>
      <charset val="136"/>
      <scheme val="minor"/>
    </font>
    <font>
      <sz val="12"/>
      <color rgb="FF9C6500"/>
      <name val="宋体"/>
      <family val="2"/>
      <charset val="136"/>
      <scheme val="minor"/>
    </font>
    <font>
      <sz val="12"/>
      <color rgb="FF3F3F76"/>
      <name val="宋体"/>
      <family val="2"/>
      <charset val="136"/>
      <scheme val="minor"/>
    </font>
    <font>
      <b/>
      <sz val="12"/>
      <color rgb="FF3F3F3F"/>
      <name val="宋体"/>
      <family val="2"/>
      <charset val="136"/>
      <scheme val="minor"/>
    </font>
    <font>
      <b/>
      <sz val="12"/>
      <color rgb="FFFA7D00"/>
      <name val="宋体"/>
      <family val="2"/>
      <charset val="136"/>
      <scheme val="minor"/>
    </font>
    <font>
      <sz val="12"/>
      <color rgb="FFFA7D00"/>
      <name val="宋体"/>
      <family val="2"/>
      <charset val="136"/>
      <scheme val="minor"/>
    </font>
    <font>
      <b/>
      <sz val="12"/>
      <color theme="0"/>
      <name val="宋体"/>
      <family val="2"/>
      <charset val="136"/>
      <scheme val="minor"/>
    </font>
    <font>
      <sz val="12"/>
      <color rgb="FFFF0000"/>
      <name val="宋体"/>
      <family val="2"/>
      <charset val="136"/>
      <scheme val="minor"/>
    </font>
    <font>
      <i/>
      <sz val="12"/>
      <color rgb="FF7F7F7F"/>
      <name val="宋体"/>
      <family val="2"/>
      <charset val="136"/>
      <scheme val="minor"/>
    </font>
    <font>
      <b/>
      <sz val="12"/>
      <color theme="1"/>
      <name val="宋体"/>
      <family val="2"/>
      <charset val="136"/>
      <scheme val="minor"/>
    </font>
    <font>
      <sz val="12"/>
      <color theme="0"/>
      <name val="宋体"/>
      <family val="2"/>
      <charset val="136"/>
      <scheme val="minor"/>
    </font>
    <font>
      <sz val="9"/>
      <name val="宋体"/>
      <family val="3"/>
      <charset val="134"/>
      <scheme val="minor"/>
    </font>
    <font>
      <sz val="11"/>
      <color theme="1"/>
      <name val="Calibri"/>
      <family val="2"/>
    </font>
    <font>
      <sz val="11"/>
      <color rgb="FF0070C0"/>
      <name val="宋体"/>
      <family val="1"/>
      <charset val="136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4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</patternFill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4" fillId="0" borderId="0"/>
    <xf numFmtId="0" fontId="4" fillId="3" borderId="15" applyNumberFormat="0" applyFont="0" applyAlignment="0" applyProtection="0"/>
    <xf numFmtId="0" fontId="13" fillId="0" borderId="0" applyNumberFormat="0" applyFill="0" applyBorder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0" applyNumberFormat="0" applyAlignment="0" applyProtection="0">
      <alignment vertical="center"/>
    </xf>
    <xf numFmtId="0" fontId="22" fillId="13" borderId="19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14" borderId="22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" fillId="36" borderId="0" applyNumberFormat="0" applyBorder="0" applyAlignment="0" applyProtection="0">
      <alignment vertical="center"/>
    </xf>
    <xf numFmtId="0" fontId="2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" fillId="0" borderId="0">
      <alignment vertical="center"/>
    </xf>
    <xf numFmtId="0" fontId="2" fillId="3" borderId="15" applyNumberFormat="0" applyFont="0" applyAlignment="0" applyProtection="0">
      <alignment vertical="center"/>
    </xf>
    <xf numFmtId="0" fontId="1" fillId="0" borderId="0">
      <alignment vertical="center"/>
    </xf>
    <xf numFmtId="0" fontId="1" fillId="3" borderId="15" applyNumberFormat="0" applyFont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1" fillId="33" borderId="0" applyNumberFormat="0" applyBorder="0" applyAlignment="0" applyProtection="0">
      <alignment vertical="center"/>
    </xf>
    <xf numFmtId="0" fontId="1" fillId="36" borderId="0" applyNumberFormat="0" applyBorder="0" applyAlignment="0" applyProtection="0">
      <alignment vertical="center"/>
    </xf>
    <xf numFmtId="0" fontId="1" fillId="37" borderId="0" applyNumberFormat="0" applyBorder="0" applyAlignment="0" applyProtection="0">
      <alignment vertical="center"/>
    </xf>
  </cellStyleXfs>
  <cellXfs count="64">
    <xf numFmtId="0" fontId="0" fillId="0" borderId="0" xfId="0"/>
    <xf numFmtId="0" fontId="0" fillId="0" borderId="0" xfId="0" applyFont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6" fillId="0" borderId="0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0" xfId="0" applyFont="1" applyBorder="1"/>
    <xf numFmtId="0" fontId="0" fillId="0" borderId="1" xfId="0" applyFont="1" applyBorder="1"/>
    <xf numFmtId="0" fontId="0" fillId="0" borderId="2" xfId="0" applyFont="1" applyBorder="1"/>
    <xf numFmtId="0" fontId="0" fillId="0" borderId="0" xfId="0" applyFont="1" applyAlignment="1">
      <alignment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2" borderId="0" xfId="0" applyFont="1" applyFill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2" borderId="3" xfId="0" applyFont="1" applyFill="1" applyBorder="1" applyAlignment="1">
      <alignment wrapText="1"/>
    </xf>
    <xf numFmtId="0" fontId="8" fillId="2" borderId="3" xfId="0" applyFont="1" applyFill="1" applyBorder="1" applyAlignment="1">
      <alignment wrapText="1"/>
    </xf>
    <xf numFmtId="0" fontId="5" fillId="0" borderId="0" xfId="0" applyFont="1" applyFill="1" applyBorder="1" applyAlignment="1">
      <alignment horizontal="center" wrapText="1"/>
    </xf>
    <xf numFmtId="0" fontId="9" fillId="0" borderId="0" xfId="0" applyFont="1" applyFill="1" applyAlignment="1">
      <alignment horizontal="center" wrapText="1"/>
    </xf>
    <xf numFmtId="0" fontId="0" fillId="0" borderId="0" xfId="0" applyFont="1" applyFill="1" applyBorder="1" applyAlignment="1">
      <alignment wrapText="1"/>
    </xf>
    <xf numFmtId="0" fontId="0" fillId="0" borderId="4" xfId="0" applyFont="1" applyBorder="1"/>
    <xf numFmtId="0" fontId="0" fillId="0" borderId="5" xfId="0" applyFont="1" applyBorder="1"/>
    <xf numFmtId="2" fontId="10" fillId="2" borderId="6" xfId="0" applyNumberFormat="1" applyFont="1" applyFill="1" applyBorder="1" applyAlignment="1">
      <alignment horizontal="center" wrapText="1"/>
    </xf>
    <xf numFmtId="0" fontId="0" fillId="2" borderId="6" xfId="0" applyFont="1" applyFill="1" applyBorder="1" applyAlignment="1">
      <alignment horizontal="center" wrapText="1"/>
    </xf>
    <xf numFmtId="2" fontId="0" fillId="2" borderId="6" xfId="0" applyNumberFormat="1" applyFont="1" applyFill="1" applyBorder="1" applyAlignment="1">
      <alignment horizontal="center" wrapText="1"/>
    </xf>
    <xf numFmtId="0" fontId="0" fillId="2" borderId="6" xfId="0" applyNumberFormat="1" applyFont="1" applyFill="1" applyBorder="1" applyAlignment="1">
      <alignment horizontal="center" wrapText="1"/>
    </xf>
    <xf numFmtId="0" fontId="0" fillId="0" borderId="7" xfId="0" applyFont="1" applyFill="1" applyBorder="1" applyAlignment="1">
      <alignment wrapText="1"/>
    </xf>
    <xf numFmtId="0" fontId="0" fillId="0" borderId="0" xfId="0" applyFont="1" applyAlignment="1">
      <alignment horizontal="right"/>
    </xf>
    <xf numFmtId="0" fontId="0" fillId="2" borderId="9" xfId="0" applyFont="1" applyFill="1" applyBorder="1" applyAlignment="1">
      <alignment wrapText="1"/>
    </xf>
    <xf numFmtId="0" fontId="4" fillId="0" borderId="0" xfId="1"/>
    <xf numFmtId="0" fontId="5" fillId="4" borderId="10" xfId="0" applyFont="1" applyFill="1" applyBorder="1" applyAlignment="1">
      <alignment horizontal="center" vertical="center" wrapText="1"/>
    </xf>
    <xf numFmtId="0" fontId="5" fillId="5" borderId="10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7" borderId="10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8" borderId="10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8" xfId="0" applyFont="1" applyFill="1" applyBorder="1" applyAlignment="1">
      <alignment horizontal="center" wrapText="1"/>
    </xf>
    <xf numFmtId="0" fontId="0" fillId="39" borderId="0" xfId="0" applyFill="1" applyAlignment="1">
      <alignment vertical="center"/>
    </xf>
    <xf numFmtId="0" fontId="0" fillId="39" borderId="0" xfId="0" applyFill="1"/>
    <xf numFmtId="0" fontId="30" fillId="0" borderId="0" xfId="0" applyFont="1" applyFill="1" applyBorder="1" applyAlignment="1">
      <alignment horizontal="right"/>
    </xf>
    <xf numFmtId="0" fontId="0" fillId="0" borderId="0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center"/>
    </xf>
    <xf numFmtId="0" fontId="0" fillId="0" borderId="12" xfId="0" applyFont="1" applyFill="1" applyBorder="1"/>
    <xf numFmtId="0" fontId="0" fillId="0" borderId="0" xfId="0" applyFont="1" applyBorder="1" applyAlignment="1">
      <alignment horizontal="center"/>
    </xf>
    <xf numFmtId="0" fontId="7" fillId="0" borderId="5" xfId="0" applyFont="1" applyFill="1" applyBorder="1"/>
    <xf numFmtId="0" fontId="7" fillId="0" borderId="2" xfId="0" applyFont="1" applyFill="1" applyBorder="1"/>
    <xf numFmtId="0" fontId="0" fillId="0" borderId="2" xfId="0" applyFont="1" applyBorder="1" applyAlignment="1">
      <alignment horizontal="center"/>
    </xf>
    <xf numFmtId="0" fontId="0" fillId="0" borderId="9" xfId="0" applyFont="1" applyBorder="1"/>
    <xf numFmtId="0" fontId="5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0" fontId="0" fillId="0" borderId="0" xfId="0" applyFont="1" applyBorder="1" applyAlignment="1">
      <alignment horizontal="right"/>
    </xf>
    <xf numFmtId="0" fontId="7" fillId="0" borderId="0" xfId="0" applyFont="1" applyFill="1" applyBorder="1"/>
    <xf numFmtId="0" fontId="33" fillId="0" borderId="8" xfId="0" applyFont="1" applyBorder="1" applyAlignment="1">
      <alignment horizontal="center"/>
    </xf>
    <xf numFmtId="0" fontId="32" fillId="0" borderId="0" xfId="0" applyFont="1" applyFill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1" xfId="0" applyFont="1" applyFill="1" applyBorder="1" applyAlignment="1">
      <alignment horizontal="center" wrapText="1"/>
    </xf>
    <xf numFmtId="0" fontId="5" fillId="0" borderId="12" xfId="0" applyFont="1" applyFill="1" applyBorder="1" applyAlignment="1">
      <alignment horizontal="center" wrapText="1"/>
    </xf>
    <xf numFmtId="0" fontId="0" fillId="0" borderId="8" xfId="0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center" wrapText="1"/>
    </xf>
  </cellXfs>
  <cellStyles count="59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20% - 輔色1 2" xfId="47"/>
    <cellStyle name="20% - 輔色2 2" xfId="49"/>
    <cellStyle name="20% - 輔色3 2" xfId="51"/>
    <cellStyle name="20% - 輔色4 2" xfId="53"/>
    <cellStyle name="20% - 輔色5 2" xfId="55"/>
    <cellStyle name="20% - 輔色6 2" xfId="57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40% - 輔色1 2" xfId="48"/>
    <cellStyle name="40% - 輔色2 2" xfId="50"/>
    <cellStyle name="40% - 輔色3 2" xfId="52"/>
    <cellStyle name="40% - 輔色4 2" xfId="54"/>
    <cellStyle name="40% - 輔色5 2" xfId="56"/>
    <cellStyle name="40% - 輔色6 2" xfId="58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Explanatory Text" xfId="17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rmal 2" xfId="1"/>
    <cellStyle name="Note 2" xfId="2"/>
    <cellStyle name="Output" xfId="12" builtinId="21" customBuiltin="1"/>
    <cellStyle name="Title" xfId="3" builtinId="15" customBuiltin="1"/>
    <cellStyle name="Total" xfId="18" builtinId="25" customBuiltin="1"/>
    <cellStyle name="Warning Text" xfId="16" builtinId="11" customBuiltin="1"/>
    <cellStyle name="一般 2" xfId="43"/>
    <cellStyle name="一般 3" xfId="45"/>
    <cellStyle name="備註 2" xfId="44"/>
    <cellStyle name="備註 3" xfId="46"/>
  </cellStyles>
  <dxfs count="3">
    <dxf>
      <fill>
        <patternFill>
          <bgColor rgb="FF92D050"/>
        </patternFill>
      </fill>
    </dxf>
    <dxf>
      <fill>
        <patternFill>
          <bgColor rgb="FFFF0000"/>
        </patternFill>
      </fill>
    </dxf>
    <dxf>
      <font>
        <b/>
        <i val="0"/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SPL  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7090987292012535E-2"/>
          <c:y val="0.17968855157718491"/>
          <c:w val="0.90932274032375859"/>
          <c:h val="0.73781412992526696"/>
        </c:manualLayout>
      </c:layout>
      <c:scatterChart>
        <c:scatterStyle val="smoothMarker"/>
        <c:varyColors val="0"/>
        <c:ser>
          <c:idx val="0"/>
          <c:order val="0"/>
          <c:tx>
            <c:strRef>
              <c:f>DUT!$B$35</c:f>
              <c:strCache>
                <c:ptCount val="1"/>
                <c:pt idx="0">
                  <c:v>REF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strRef>
              <c:f>DUT!$A$36:$A$140</c:f>
              <c:strCache>
                <c:ptCount val="105"/>
                <c:pt idx="0">
                  <c:v>20000.00</c:v>
                </c:pt>
                <c:pt idx="1">
                  <c:v>19000.00</c:v>
                </c:pt>
                <c:pt idx="2">
                  <c:v>18000.00</c:v>
                </c:pt>
                <c:pt idx="3">
                  <c:v>17000.00</c:v>
                </c:pt>
                <c:pt idx="4">
                  <c:v>16000.00</c:v>
                </c:pt>
                <c:pt idx="5">
                  <c:v>15000.00</c:v>
                </c:pt>
                <c:pt idx="6">
                  <c:v>14000.00</c:v>
                </c:pt>
                <c:pt idx="7">
                  <c:v>13200.00</c:v>
                </c:pt>
                <c:pt idx="8">
                  <c:v>12500.00</c:v>
                </c:pt>
                <c:pt idx="9">
                  <c:v>11800.00</c:v>
                </c:pt>
                <c:pt idx="10">
                  <c:v>11200.00</c:v>
                </c:pt>
                <c:pt idx="11">
                  <c:v>10600.00</c:v>
                </c:pt>
                <c:pt idx="12">
                  <c:v>10000.00</c:v>
                </c:pt>
                <c:pt idx="13">
                  <c:v>9500.00</c:v>
                </c:pt>
                <c:pt idx="14">
                  <c:v>9000.00</c:v>
                </c:pt>
                <c:pt idx="15">
                  <c:v>8500.00</c:v>
                </c:pt>
                <c:pt idx="16">
                  <c:v>8000.00</c:v>
                </c:pt>
                <c:pt idx="17">
                  <c:v>7500.00</c:v>
                </c:pt>
                <c:pt idx="18">
                  <c:v>7100.00</c:v>
                </c:pt>
                <c:pt idx="19">
                  <c:v>6700.00</c:v>
                </c:pt>
                <c:pt idx="20">
                  <c:v>6300.00</c:v>
                </c:pt>
                <c:pt idx="21">
                  <c:v>6000.00</c:v>
                </c:pt>
                <c:pt idx="22">
                  <c:v>5600.00</c:v>
                </c:pt>
                <c:pt idx="23">
                  <c:v>5300.00</c:v>
                </c:pt>
                <c:pt idx="24">
                  <c:v>5000.00</c:v>
                </c:pt>
                <c:pt idx="25">
                  <c:v>4750.00</c:v>
                </c:pt>
                <c:pt idx="26">
                  <c:v>4500.00</c:v>
                </c:pt>
                <c:pt idx="27">
                  <c:v>4250.00</c:v>
                </c:pt>
                <c:pt idx="28">
                  <c:v>4000.00</c:v>
                </c:pt>
                <c:pt idx="29">
                  <c:v>3750.00</c:v>
                </c:pt>
                <c:pt idx="30">
                  <c:v>3550.00</c:v>
                </c:pt>
                <c:pt idx="31">
                  <c:v>3350.00</c:v>
                </c:pt>
                <c:pt idx="32">
                  <c:v>3150.00</c:v>
                </c:pt>
                <c:pt idx="33">
                  <c:v>3000.00</c:v>
                </c:pt>
                <c:pt idx="34">
                  <c:v>2800.00</c:v>
                </c:pt>
                <c:pt idx="35">
                  <c:v>2650.00</c:v>
                </c:pt>
                <c:pt idx="36">
                  <c:v>2500.00</c:v>
                </c:pt>
                <c:pt idx="37">
                  <c:v>2360.00</c:v>
                </c:pt>
                <c:pt idx="38">
                  <c:v>2240.00</c:v>
                </c:pt>
                <c:pt idx="39">
                  <c:v>2120.00</c:v>
                </c:pt>
                <c:pt idx="40">
                  <c:v>2000.00</c:v>
                </c:pt>
                <c:pt idx="41">
                  <c:v>1900.00</c:v>
                </c:pt>
                <c:pt idx="42">
                  <c:v>1800.00</c:v>
                </c:pt>
                <c:pt idx="43">
                  <c:v>1700.00</c:v>
                </c:pt>
                <c:pt idx="44">
                  <c:v>1600.00</c:v>
                </c:pt>
                <c:pt idx="45">
                  <c:v>1500.00</c:v>
                </c:pt>
                <c:pt idx="46">
                  <c:v>1400.00</c:v>
                </c:pt>
                <c:pt idx="47">
                  <c:v>1320.00</c:v>
                </c:pt>
                <c:pt idx="48">
                  <c:v>1250.00</c:v>
                </c:pt>
                <c:pt idx="49">
                  <c:v>1180.00</c:v>
                </c:pt>
                <c:pt idx="50">
                  <c:v>1120.00</c:v>
                </c:pt>
                <c:pt idx="51">
                  <c:v>1060.00</c:v>
                </c:pt>
                <c:pt idx="52">
                  <c:v>1000.00</c:v>
                </c:pt>
                <c:pt idx="53">
                  <c:v>950.00</c:v>
                </c:pt>
                <c:pt idx="54">
                  <c:v>900.00</c:v>
                </c:pt>
                <c:pt idx="55">
                  <c:v>850.00</c:v>
                </c:pt>
                <c:pt idx="56">
                  <c:v>800.00</c:v>
                </c:pt>
                <c:pt idx="57">
                  <c:v>750.00</c:v>
                </c:pt>
                <c:pt idx="58">
                  <c:v>710.00</c:v>
                </c:pt>
                <c:pt idx="59">
                  <c:v>670.00</c:v>
                </c:pt>
                <c:pt idx="60">
                  <c:v>630.00</c:v>
                </c:pt>
                <c:pt idx="61">
                  <c:v>600.00</c:v>
                </c:pt>
                <c:pt idx="62">
                  <c:v>560.00</c:v>
                </c:pt>
                <c:pt idx="63">
                  <c:v>530.00</c:v>
                </c:pt>
                <c:pt idx="64">
                  <c:v>500.00</c:v>
                </c:pt>
                <c:pt idx="65">
                  <c:v>475.00</c:v>
                </c:pt>
                <c:pt idx="66">
                  <c:v>450.00</c:v>
                </c:pt>
                <c:pt idx="67">
                  <c:v>425.00</c:v>
                </c:pt>
                <c:pt idx="68">
                  <c:v>400.00</c:v>
                </c:pt>
                <c:pt idx="69">
                  <c:v>375.00</c:v>
                </c:pt>
                <c:pt idx="70">
                  <c:v>355.00</c:v>
                </c:pt>
                <c:pt idx="71">
                  <c:v>335.00</c:v>
                </c:pt>
                <c:pt idx="72">
                  <c:v>315.00</c:v>
                </c:pt>
                <c:pt idx="73">
                  <c:v>300.00</c:v>
                </c:pt>
                <c:pt idx="74">
                  <c:v>280.00</c:v>
                </c:pt>
                <c:pt idx="75">
                  <c:v>265.00</c:v>
                </c:pt>
                <c:pt idx="76">
                  <c:v>250.00</c:v>
                </c:pt>
                <c:pt idx="77">
                  <c:v>236.00</c:v>
                </c:pt>
                <c:pt idx="78">
                  <c:v>224.00</c:v>
                </c:pt>
                <c:pt idx="79">
                  <c:v>212.00</c:v>
                </c:pt>
                <c:pt idx="80">
                  <c:v>200.00</c:v>
                </c:pt>
                <c:pt idx="81">
                  <c:v>190.00</c:v>
                </c:pt>
                <c:pt idx="82">
                  <c:v>180.00</c:v>
                </c:pt>
                <c:pt idx="83">
                  <c:v>170.00</c:v>
                </c:pt>
                <c:pt idx="84">
                  <c:v>160.00</c:v>
                </c:pt>
                <c:pt idx="85">
                  <c:v>150.00</c:v>
                </c:pt>
                <c:pt idx="86">
                  <c:v>140.00</c:v>
                </c:pt>
                <c:pt idx="87">
                  <c:v>132.00</c:v>
                </c:pt>
                <c:pt idx="88">
                  <c:v>125.00</c:v>
                </c:pt>
                <c:pt idx="89">
                  <c:v>118.00</c:v>
                </c:pt>
                <c:pt idx="90">
                  <c:v>112.00</c:v>
                </c:pt>
                <c:pt idx="91">
                  <c:v>106.00</c:v>
                </c:pt>
                <c:pt idx="92">
                  <c:v>100.00</c:v>
                </c:pt>
                <c:pt idx="93">
                  <c:v>95.00</c:v>
                </c:pt>
                <c:pt idx="94">
                  <c:v>90.00</c:v>
                </c:pt>
                <c:pt idx="95">
                  <c:v>85.00</c:v>
                </c:pt>
                <c:pt idx="96">
                  <c:v>80.00</c:v>
                </c:pt>
                <c:pt idx="97">
                  <c:v>75.00</c:v>
                </c:pt>
                <c:pt idx="98">
                  <c:v>71.00</c:v>
                </c:pt>
                <c:pt idx="99">
                  <c:v>67.00</c:v>
                </c:pt>
                <c:pt idx="100">
                  <c:v>63.00</c:v>
                </c:pt>
                <c:pt idx="101">
                  <c:v>60.00</c:v>
                </c:pt>
                <c:pt idx="102">
                  <c:v>56.00</c:v>
                </c:pt>
                <c:pt idx="103">
                  <c:v>53.00</c:v>
                </c:pt>
                <c:pt idx="104">
                  <c:v>50.00</c:v>
                </c:pt>
              </c:strCache>
            </c:strRef>
          </c:xVal>
          <c:yVal>
            <c:numRef>
              <c:f>DUT!$B$36:$B$140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88.44</c:v>
                </c:pt>
                <c:pt idx="4">
                  <c:v>87.51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87-43EA-8802-919D174A0BB9}"/>
            </c:ext>
          </c:extLst>
        </c:ser>
        <c:ser>
          <c:idx val="1"/>
          <c:order val="1"/>
          <c:tx>
            <c:strRef>
              <c:f>DUT!$C$35</c:f>
              <c:strCache>
                <c:ptCount val="1"/>
                <c:pt idx="0">
                  <c:v>REF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strRef>
              <c:f>DUT!$A$36:$A$140</c:f>
              <c:strCache>
                <c:ptCount val="105"/>
                <c:pt idx="0">
                  <c:v>20000.00</c:v>
                </c:pt>
                <c:pt idx="1">
                  <c:v>19000.00</c:v>
                </c:pt>
                <c:pt idx="2">
                  <c:v>18000.00</c:v>
                </c:pt>
                <c:pt idx="3">
                  <c:v>17000.00</c:v>
                </c:pt>
                <c:pt idx="4">
                  <c:v>16000.00</c:v>
                </c:pt>
                <c:pt idx="5">
                  <c:v>15000.00</c:v>
                </c:pt>
                <c:pt idx="6">
                  <c:v>14000.00</c:v>
                </c:pt>
                <c:pt idx="7">
                  <c:v>13200.00</c:v>
                </c:pt>
                <c:pt idx="8">
                  <c:v>12500.00</c:v>
                </c:pt>
                <c:pt idx="9">
                  <c:v>11800.00</c:v>
                </c:pt>
                <c:pt idx="10">
                  <c:v>11200.00</c:v>
                </c:pt>
                <c:pt idx="11">
                  <c:v>10600.00</c:v>
                </c:pt>
                <c:pt idx="12">
                  <c:v>10000.00</c:v>
                </c:pt>
                <c:pt idx="13">
                  <c:v>9500.00</c:v>
                </c:pt>
                <c:pt idx="14">
                  <c:v>9000.00</c:v>
                </c:pt>
                <c:pt idx="15">
                  <c:v>8500.00</c:v>
                </c:pt>
                <c:pt idx="16">
                  <c:v>8000.00</c:v>
                </c:pt>
                <c:pt idx="17">
                  <c:v>7500.00</c:v>
                </c:pt>
                <c:pt idx="18">
                  <c:v>7100.00</c:v>
                </c:pt>
                <c:pt idx="19">
                  <c:v>6700.00</c:v>
                </c:pt>
                <c:pt idx="20">
                  <c:v>6300.00</c:v>
                </c:pt>
                <c:pt idx="21">
                  <c:v>6000.00</c:v>
                </c:pt>
                <c:pt idx="22">
                  <c:v>5600.00</c:v>
                </c:pt>
                <c:pt idx="23">
                  <c:v>5300.00</c:v>
                </c:pt>
                <c:pt idx="24">
                  <c:v>5000.00</c:v>
                </c:pt>
                <c:pt idx="25">
                  <c:v>4750.00</c:v>
                </c:pt>
                <c:pt idx="26">
                  <c:v>4500.00</c:v>
                </c:pt>
                <c:pt idx="27">
                  <c:v>4250.00</c:v>
                </c:pt>
                <c:pt idx="28">
                  <c:v>4000.00</c:v>
                </c:pt>
                <c:pt idx="29">
                  <c:v>3750.00</c:v>
                </c:pt>
                <c:pt idx="30">
                  <c:v>3550.00</c:v>
                </c:pt>
                <c:pt idx="31">
                  <c:v>3350.00</c:v>
                </c:pt>
                <c:pt idx="32">
                  <c:v>3150.00</c:v>
                </c:pt>
                <c:pt idx="33">
                  <c:v>3000.00</c:v>
                </c:pt>
                <c:pt idx="34">
                  <c:v>2800.00</c:v>
                </c:pt>
                <c:pt idx="35">
                  <c:v>2650.00</c:v>
                </c:pt>
                <c:pt idx="36">
                  <c:v>2500.00</c:v>
                </c:pt>
                <c:pt idx="37">
                  <c:v>2360.00</c:v>
                </c:pt>
                <c:pt idx="38">
                  <c:v>2240.00</c:v>
                </c:pt>
                <c:pt idx="39">
                  <c:v>2120.00</c:v>
                </c:pt>
                <c:pt idx="40">
                  <c:v>2000.00</c:v>
                </c:pt>
                <c:pt idx="41">
                  <c:v>1900.00</c:v>
                </c:pt>
                <c:pt idx="42">
                  <c:v>1800.00</c:v>
                </c:pt>
                <c:pt idx="43">
                  <c:v>1700.00</c:v>
                </c:pt>
                <c:pt idx="44">
                  <c:v>1600.00</c:v>
                </c:pt>
                <c:pt idx="45">
                  <c:v>1500.00</c:v>
                </c:pt>
                <c:pt idx="46">
                  <c:v>1400.00</c:v>
                </c:pt>
                <c:pt idx="47">
                  <c:v>1320.00</c:v>
                </c:pt>
                <c:pt idx="48">
                  <c:v>1250.00</c:v>
                </c:pt>
                <c:pt idx="49">
                  <c:v>1180.00</c:v>
                </c:pt>
                <c:pt idx="50">
                  <c:v>1120.00</c:v>
                </c:pt>
                <c:pt idx="51">
                  <c:v>1060.00</c:v>
                </c:pt>
                <c:pt idx="52">
                  <c:v>1000.00</c:v>
                </c:pt>
                <c:pt idx="53">
                  <c:v>950.00</c:v>
                </c:pt>
                <c:pt idx="54">
                  <c:v>900.00</c:v>
                </c:pt>
                <c:pt idx="55">
                  <c:v>850.00</c:v>
                </c:pt>
                <c:pt idx="56">
                  <c:v>800.00</c:v>
                </c:pt>
                <c:pt idx="57">
                  <c:v>750.00</c:v>
                </c:pt>
                <c:pt idx="58">
                  <c:v>710.00</c:v>
                </c:pt>
                <c:pt idx="59">
                  <c:v>670.00</c:v>
                </c:pt>
                <c:pt idx="60">
                  <c:v>630.00</c:v>
                </c:pt>
                <c:pt idx="61">
                  <c:v>600.00</c:v>
                </c:pt>
                <c:pt idx="62">
                  <c:v>560.00</c:v>
                </c:pt>
                <c:pt idx="63">
                  <c:v>530.00</c:v>
                </c:pt>
                <c:pt idx="64">
                  <c:v>500.00</c:v>
                </c:pt>
                <c:pt idx="65">
                  <c:v>475.00</c:v>
                </c:pt>
                <c:pt idx="66">
                  <c:v>450.00</c:v>
                </c:pt>
                <c:pt idx="67">
                  <c:v>425.00</c:v>
                </c:pt>
                <c:pt idx="68">
                  <c:v>400.00</c:v>
                </c:pt>
                <c:pt idx="69">
                  <c:v>375.00</c:v>
                </c:pt>
                <c:pt idx="70">
                  <c:v>355.00</c:v>
                </c:pt>
                <c:pt idx="71">
                  <c:v>335.00</c:v>
                </c:pt>
                <c:pt idx="72">
                  <c:v>315.00</c:v>
                </c:pt>
                <c:pt idx="73">
                  <c:v>300.00</c:v>
                </c:pt>
                <c:pt idx="74">
                  <c:v>280.00</c:v>
                </c:pt>
                <c:pt idx="75">
                  <c:v>265.00</c:v>
                </c:pt>
                <c:pt idx="76">
                  <c:v>250.00</c:v>
                </c:pt>
                <c:pt idx="77">
                  <c:v>236.00</c:v>
                </c:pt>
                <c:pt idx="78">
                  <c:v>224.00</c:v>
                </c:pt>
                <c:pt idx="79">
                  <c:v>212.00</c:v>
                </c:pt>
                <c:pt idx="80">
                  <c:v>200.00</c:v>
                </c:pt>
                <c:pt idx="81">
                  <c:v>190.00</c:v>
                </c:pt>
                <c:pt idx="82">
                  <c:v>180.00</c:v>
                </c:pt>
                <c:pt idx="83">
                  <c:v>170.00</c:v>
                </c:pt>
                <c:pt idx="84">
                  <c:v>160.00</c:v>
                </c:pt>
                <c:pt idx="85">
                  <c:v>150.00</c:v>
                </c:pt>
                <c:pt idx="86">
                  <c:v>140.00</c:v>
                </c:pt>
                <c:pt idx="87">
                  <c:v>132.00</c:v>
                </c:pt>
                <c:pt idx="88">
                  <c:v>125.00</c:v>
                </c:pt>
                <c:pt idx="89">
                  <c:v>118.00</c:v>
                </c:pt>
                <c:pt idx="90">
                  <c:v>112.00</c:v>
                </c:pt>
                <c:pt idx="91">
                  <c:v>106.00</c:v>
                </c:pt>
                <c:pt idx="92">
                  <c:v>100.00</c:v>
                </c:pt>
                <c:pt idx="93">
                  <c:v>95.00</c:v>
                </c:pt>
                <c:pt idx="94">
                  <c:v>90.00</c:v>
                </c:pt>
                <c:pt idx="95">
                  <c:v>85.00</c:v>
                </c:pt>
                <c:pt idx="96">
                  <c:v>80.00</c:v>
                </c:pt>
                <c:pt idx="97">
                  <c:v>75.00</c:v>
                </c:pt>
                <c:pt idx="98">
                  <c:v>71.00</c:v>
                </c:pt>
                <c:pt idx="99">
                  <c:v>67.00</c:v>
                </c:pt>
                <c:pt idx="100">
                  <c:v>63.00</c:v>
                </c:pt>
                <c:pt idx="101">
                  <c:v>60.00</c:v>
                </c:pt>
                <c:pt idx="102">
                  <c:v>56.00</c:v>
                </c:pt>
                <c:pt idx="103">
                  <c:v>53.00</c:v>
                </c:pt>
                <c:pt idx="104">
                  <c:v>50.00</c:v>
                </c:pt>
              </c:strCache>
            </c:strRef>
          </c:xVal>
          <c:yVal>
            <c:numRef>
              <c:f>DUT!$C$36:$C$140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87-43EA-8802-919D174A0BB9}"/>
            </c:ext>
          </c:extLst>
        </c:ser>
        <c:ser>
          <c:idx val="2"/>
          <c:order val="2"/>
          <c:tx>
            <c:strRef>
              <c:f>DUT!$D$35</c:f>
              <c:strCache>
                <c:ptCount val="1"/>
                <c:pt idx="0">
                  <c:v>DUT before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strRef>
              <c:f>DUT!$A$36:$A$140</c:f>
              <c:strCache>
                <c:ptCount val="105"/>
                <c:pt idx="0">
                  <c:v>20000.00</c:v>
                </c:pt>
                <c:pt idx="1">
                  <c:v>19000.00</c:v>
                </c:pt>
                <c:pt idx="2">
                  <c:v>18000.00</c:v>
                </c:pt>
                <c:pt idx="3">
                  <c:v>17000.00</c:v>
                </c:pt>
                <c:pt idx="4">
                  <c:v>16000.00</c:v>
                </c:pt>
                <c:pt idx="5">
                  <c:v>15000.00</c:v>
                </c:pt>
                <c:pt idx="6">
                  <c:v>14000.00</c:v>
                </c:pt>
                <c:pt idx="7">
                  <c:v>13200.00</c:v>
                </c:pt>
                <c:pt idx="8">
                  <c:v>12500.00</c:v>
                </c:pt>
                <c:pt idx="9">
                  <c:v>11800.00</c:v>
                </c:pt>
                <c:pt idx="10">
                  <c:v>11200.00</c:v>
                </c:pt>
                <c:pt idx="11">
                  <c:v>10600.00</c:v>
                </c:pt>
                <c:pt idx="12">
                  <c:v>10000.00</c:v>
                </c:pt>
                <c:pt idx="13">
                  <c:v>9500.00</c:v>
                </c:pt>
                <c:pt idx="14">
                  <c:v>9000.00</c:v>
                </c:pt>
                <c:pt idx="15">
                  <c:v>8500.00</c:v>
                </c:pt>
                <c:pt idx="16">
                  <c:v>8000.00</c:v>
                </c:pt>
                <c:pt idx="17">
                  <c:v>7500.00</c:v>
                </c:pt>
                <c:pt idx="18">
                  <c:v>7100.00</c:v>
                </c:pt>
                <c:pt idx="19">
                  <c:v>6700.00</c:v>
                </c:pt>
                <c:pt idx="20">
                  <c:v>6300.00</c:v>
                </c:pt>
                <c:pt idx="21">
                  <c:v>6000.00</c:v>
                </c:pt>
                <c:pt idx="22">
                  <c:v>5600.00</c:v>
                </c:pt>
                <c:pt idx="23">
                  <c:v>5300.00</c:v>
                </c:pt>
                <c:pt idx="24">
                  <c:v>5000.00</c:v>
                </c:pt>
                <c:pt idx="25">
                  <c:v>4750.00</c:v>
                </c:pt>
                <c:pt idx="26">
                  <c:v>4500.00</c:v>
                </c:pt>
                <c:pt idx="27">
                  <c:v>4250.00</c:v>
                </c:pt>
                <c:pt idx="28">
                  <c:v>4000.00</c:v>
                </c:pt>
                <c:pt idx="29">
                  <c:v>3750.00</c:v>
                </c:pt>
                <c:pt idx="30">
                  <c:v>3550.00</c:v>
                </c:pt>
                <c:pt idx="31">
                  <c:v>3350.00</c:v>
                </c:pt>
                <c:pt idx="32">
                  <c:v>3150.00</c:v>
                </c:pt>
                <c:pt idx="33">
                  <c:v>3000.00</c:v>
                </c:pt>
                <c:pt idx="34">
                  <c:v>2800.00</c:v>
                </c:pt>
                <c:pt idx="35">
                  <c:v>2650.00</c:v>
                </c:pt>
                <c:pt idx="36">
                  <c:v>2500.00</c:v>
                </c:pt>
                <c:pt idx="37">
                  <c:v>2360.00</c:v>
                </c:pt>
                <c:pt idx="38">
                  <c:v>2240.00</c:v>
                </c:pt>
                <c:pt idx="39">
                  <c:v>2120.00</c:v>
                </c:pt>
                <c:pt idx="40">
                  <c:v>2000.00</c:v>
                </c:pt>
                <c:pt idx="41">
                  <c:v>1900.00</c:v>
                </c:pt>
                <c:pt idx="42">
                  <c:v>1800.00</c:v>
                </c:pt>
                <c:pt idx="43">
                  <c:v>1700.00</c:v>
                </c:pt>
                <c:pt idx="44">
                  <c:v>1600.00</c:v>
                </c:pt>
                <c:pt idx="45">
                  <c:v>1500.00</c:v>
                </c:pt>
                <c:pt idx="46">
                  <c:v>1400.00</c:v>
                </c:pt>
                <c:pt idx="47">
                  <c:v>1320.00</c:v>
                </c:pt>
                <c:pt idx="48">
                  <c:v>1250.00</c:v>
                </c:pt>
                <c:pt idx="49">
                  <c:v>1180.00</c:v>
                </c:pt>
                <c:pt idx="50">
                  <c:v>1120.00</c:v>
                </c:pt>
                <c:pt idx="51">
                  <c:v>1060.00</c:v>
                </c:pt>
                <c:pt idx="52">
                  <c:v>1000.00</c:v>
                </c:pt>
                <c:pt idx="53">
                  <c:v>950.00</c:v>
                </c:pt>
                <c:pt idx="54">
                  <c:v>900.00</c:v>
                </c:pt>
                <c:pt idx="55">
                  <c:v>850.00</c:v>
                </c:pt>
                <c:pt idx="56">
                  <c:v>800.00</c:v>
                </c:pt>
                <c:pt idx="57">
                  <c:v>750.00</c:v>
                </c:pt>
                <c:pt idx="58">
                  <c:v>710.00</c:v>
                </c:pt>
                <c:pt idx="59">
                  <c:v>670.00</c:v>
                </c:pt>
                <c:pt idx="60">
                  <c:v>630.00</c:v>
                </c:pt>
                <c:pt idx="61">
                  <c:v>600.00</c:v>
                </c:pt>
                <c:pt idx="62">
                  <c:v>560.00</c:v>
                </c:pt>
                <c:pt idx="63">
                  <c:v>530.00</c:v>
                </c:pt>
                <c:pt idx="64">
                  <c:v>500.00</c:v>
                </c:pt>
                <c:pt idx="65">
                  <c:v>475.00</c:v>
                </c:pt>
                <c:pt idx="66">
                  <c:v>450.00</c:v>
                </c:pt>
                <c:pt idx="67">
                  <c:v>425.00</c:v>
                </c:pt>
                <c:pt idx="68">
                  <c:v>400.00</c:v>
                </c:pt>
                <c:pt idx="69">
                  <c:v>375.00</c:v>
                </c:pt>
                <c:pt idx="70">
                  <c:v>355.00</c:v>
                </c:pt>
                <c:pt idx="71">
                  <c:v>335.00</c:v>
                </c:pt>
                <c:pt idx="72">
                  <c:v>315.00</c:v>
                </c:pt>
                <c:pt idx="73">
                  <c:v>300.00</c:v>
                </c:pt>
                <c:pt idx="74">
                  <c:v>280.00</c:v>
                </c:pt>
                <c:pt idx="75">
                  <c:v>265.00</c:v>
                </c:pt>
                <c:pt idx="76">
                  <c:v>250.00</c:v>
                </c:pt>
                <c:pt idx="77">
                  <c:v>236.00</c:v>
                </c:pt>
                <c:pt idx="78">
                  <c:v>224.00</c:v>
                </c:pt>
                <c:pt idx="79">
                  <c:v>212.00</c:v>
                </c:pt>
                <c:pt idx="80">
                  <c:v>200.00</c:v>
                </c:pt>
                <c:pt idx="81">
                  <c:v>190.00</c:v>
                </c:pt>
                <c:pt idx="82">
                  <c:v>180.00</c:v>
                </c:pt>
                <c:pt idx="83">
                  <c:v>170.00</c:v>
                </c:pt>
                <c:pt idx="84">
                  <c:v>160.00</c:v>
                </c:pt>
                <c:pt idx="85">
                  <c:v>150.00</c:v>
                </c:pt>
                <c:pt idx="86">
                  <c:v>140.00</c:v>
                </c:pt>
                <c:pt idx="87">
                  <c:v>132.00</c:v>
                </c:pt>
                <c:pt idx="88">
                  <c:v>125.00</c:v>
                </c:pt>
                <c:pt idx="89">
                  <c:v>118.00</c:v>
                </c:pt>
                <c:pt idx="90">
                  <c:v>112.00</c:v>
                </c:pt>
                <c:pt idx="91">
                  <c:v>106.00</c:v>
                </c:pt>
                <c:pt idx="92">
                  <c:v>100.00</c:v>
                </c:pt>
                <c:pt idx="93">
                  <c:v>95.00</c:v>
                </c:pt>
                <c:pt idx="94">
                  <c:v>90.00</c:v>
                </c:pt>
                <c:pt idx="95">
                  <c:v>85.00</c:v>
                </c:pt>
                <c:pt idx="96">
                  <c:v>80.00</c:v>
                </c:pt>
                <c:pt idx="97">
                  <c:v>75.00</c:v>
                </c:pt>
                <c:pt idx="98">
                  <c:v>71.00</c:v>
                </c:pt>
                <c:pt idx="99">
                  <c:v>67.00</c:v>
                </c:pt>
                <c:pt idx="100">
                  <c:v>63.00</c:v>
                </c:pt>
                <c:pt idx="101">
                  <c:v>60.00</c:v>
                </c:pt>
                <c:pt idx="102">
                  <c:v>56.00</c:v>
                </c:pt>
                <c:pt idx="103">
                  <c:v>53.00</c:v>
                </c:pt>
                <c:pt idx="104">
                  <c:v>50.00</c:v>
                </c:pt>
              </c:strCache>
            </c:strRef>
          </c:xVal>
          <c:yVal>
            <c:numRef>
              <c:f>DUT!$D$36:$D$140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87-43EA-8802-919D174A0BB9}"/>
            </c:ext>
          </c:extLst>
        </c:ser>
        <c:ser>
          <c:idx val="3"/>
          <c:order val="3"/>
          <c:tx>
            <c:strRef>
              <c:f>DUT!$E$35</c:f>
              <c:strCache>
                <c:ptCount val="1"/>
                <c:pt idx="0">
                  <c:v>DUT after</c:v>
                </c:pt>
              </c:strCache>
            </c:strRef>
          </c:tx>
          <c:spPr>
            <a:ln w="25400"/>
          </c:spPr>
          <c:marker>
            <c:symbol val="none"/>
          </c:marker>
          <c:xVal>
            <c:strRef>
              <c:f>DUT!$A$36:$A$140</c:f>
              <c:strCache>
                <c:ptCount val="105"/>
                <c:pt idx="0">
                  <c:v>20000.00</c:v>
                </c:pt>
                <c:pt idx="1">
                  <c:v>19000.00</c:v>
                </c:pt>
                <c:pt idx="2">
                  <c:v>18000.00</c:v>
                </c:pt>
                <c:pt idx="3">
                  <c:v>17000.00</c:v>
                </c:pt>
                <c:pt idx="4">
                  <c:v>16000.00</c:v>
                </c:pt>
                <c:pt idx="5">
                  <c:v>15000.00</c:v>
                </c:pt>
                <c:pt idx="6">
                  <c:v>14000.00</c:v>
                </c:pt>
                <c:pt idx="7">
                  <c:v>13200.00</c:v>
                </c:pt>
                <c:pt idx="8">
                  <c:v>12500.00</c:v>
                </c:pt>
                <c:pt idx="9">
                  <c:v>11800.00</c:v>
                </c:pt>
                <c:pt idx="10">
                  <c:v>11200.00</c:v>
                </c:pt>
                <c:pt idx="11">
                  <c:v>10600.00</c:v>
                </c:pt>
                <c:pt idx="12">
                  <c:v>10000.00</c:v>
                </c:pt>
                <c:pt idx="13">
                  <c:v>9500.00</c:v>
                </c:pt>
                <c:pt idx="14">
                  <c:v>9000.00</c:v>
                </c:pt>
                <c:pt idx="15">
                  <c:v>8500.00</c:v>
                </c:pt>
                <c:pt idx="16">
                  <c:v>8000.00</c:v>
                </c:pt>
                <c:pt idx="17">
                  <c:v>7500.00</c:v>
                </c:pt>
                <c:pt idx="18">
                  <c:v>7100.00</c:v>
                </c:pt>
                <c:pt idx="19">
                  <c:v>6700.00</c:v>
                </c:pt>
                <c:pt idx="20">
                  <c:v>6300.00</c:v>
                </c:pt>
                <c:pt idx="21">
                  <c:v>6000.00</c:v>
                </c:pt>
                <c:pt idx="22">
                  <c:v>5600.00</c:v>
                </c:pt>
                <c:pt idx="23">
                  <c:v>5300.00</c:v>
                </c:pt>
                <c:pt idx="24">
                  <c:v>5000.00</c:v>
                </c:pt>
                <c:pt idx="25">
                  <c:v>4750.00</c:v>
                </c:pt>
                <c:pt idx="26">
                  <c:v>4500.00</c:v>
                </c:pt>
                <c:pt idx="27">
                  <c:v>4250.00</c:v>
                </c:pt>
                <c:pt idx="28">
                  <c:v>4000.00</c:v>
                </c:pt>
                <c:pt idx="29">
                  <c:v>3750.00</c:v>
                </c:pt>
                <c:pt idx="30">
                  <c:v>3550.00</c:v>
                </c:pt>
                <c:pt idx="31">
                  <c:v>3350.00</c:v>
                </c:pt>
                <c:pt idx="32">
                  <c:v>3150.00</c:v>
                </c:pt>
                <c:pt idx="33">
                  <c:v>3000.00</c:v>
                </c:pt>
                <c:pt idx="34">
                  <c:v>2800.00</c:v>
                </c:pt>
                <c:pt idx="35">
                  <c:v>2650.00</c:v>
                </c:pt>
                <c:pt idx="36">
                  <c:v>2500.00</c:v>
                </c:pt>
                <c:pt idx="37">
                  <c:v>2360.00</c:v>
                </c:pt>
                <c:pt idx="38">
                  <c:v>2240.00</c:v>
                </c:pt>
                <c:pt idx="39">
                  <c:v>2120.00</c:v>
                </c:pt>
                <c:pt idx="40">
                  <c:v>2000.00</c:v>
                </c:pt>
                <c:pt idx="41">
                  <c:v>1900.00</c:v>
                </c:pt>
                <c:pt idx="42">
                  <c:v>1800.00</c:v>
                </c:pt>
                <c:pt idx="43">
                  <c:v>1700.00</c:v>
                </c:pt>
                <c:pt idx="44">
                  <c:v>1600.00</c:v>
                </c:pt>
                <c:pt idx="45">
                  <c:v>1500.00</c:v>
                </c:pt>
                <c:pt idx="46">
                  <c:v>1400.00</c:v>
                </c:pt>
                <c:pt idx="47">
                  <c:v>1320.00</c:v>
                </c:pt>
                <c:pt idx="48">
                  <c:v>1250.00</c:v>
                </c:pt>
                <c:pt idx="49">
                  <c:v>1180.00</c:v>
                </c:pt>
                <c:pt idx="50">
                  <c:v>1120.00</c:v>
                </c:pt>
                <c:pt idx="51">
                  <c:v>1060.00</c:v>
                </c:pt>
                <c:pt idx="52">
                  <c:v>1000.00</c:v>
                </c:pt>
                <c:pt idx="53">
                  <c:v>950.00</c:v>
                </c:pt>
                <c:pt idx="54">
                  <c:v>900.00</c:v>
                </c:pt>
                <c:pt idx="55">
                  <c:v>850.00</c:v>
                </c:pt>
                <c:pt idx="56">
                  <c:v>800.00</c:v>
                </c:pt>
                <c:pt idx="57">
                  <c:v>750.00</c:v>
                </c:pt>
                <c:pt idx="58">
                  <c:v>710.00</c:v>
                </c:pt>
                <c:pt idx="59">
                  <c:v>670.00</c:v>
                </c:pt>
                <c:pt idx="60">
                  <c:v>630.00</c:v>
                </c:pt>
                <c:pt idx="61">
                  <c:v>600.00</c:v>
                </c:pt>
                <c:pt idx="62">
                  <c:v>560.00</c:v>
                </c:pt>
                <c:pt idx="63">
                  <c:v>530.00</c:v>
                </c:pt>
                <c:pt idx="64">
                  <c:v>500.00</c:v>
                </c:pt>
                <c:pt idx="65">
                  <c:v>475.00</c:v>
                </c:pt>
                <c:pt idx="66">
                  <c:v>450.00</c:v>
                </c:pt>
                <c:pt idx="67">
                  <c:v>425.00</c:v>
                </c:pt>
                <c:pt idx="68">
                  <c:v>400.00</c:v>
                </c:pt>
                <c:pt idx="69">
                  <c:v>375.00</c:v>
                </c:pt>
                <c:pt idx="70">
                  <c:v>355.00</c:v>
                </c:pt>
                <c:pt idx="71">
                  <c:v>335.00</c:v>
                </c:pt>
                <c:pt idx="72">
                  <c:v>315.00</c:v>
                </c:pt>
                <c:pt idx="73">
                  <c:v>300.00</c:v>
                </c:pt>
                <c:pt idx="74">
                  <c:v>280.00</c:v>
                </c:pt>
                <c:pt idx="75">
                  <c:v>265.00</c:v>
                </c:pt>
                <c:pt idx="76">
                  <c:v>250.00</c:v>
                </c:pt>
                <c:pt idx="77">
                  <c:v>236.00</c:v>
                </c:pt>
                <c:pt idx="78">
                  <c:v>224.00</c:v>
                </c:pt>
                <c:pt idx="79">
                  <c:v>212.00</c:v>
                </c:pt>
                <c:pt idx="80">
                  <c:v>200.00</c:v>
                </c:pt>
                <c:pt idx="81">
                  <c:v>190.00</c:v>
                </c:pt>
                <c:pt idx="82">
                  <c:v>180.00</c:v>
                </c:pt>
                <c:pt idx="83">
                  <c:v>170.00</c:v>
                </c:pt>
                <c:pt idx="84">
                  <c:v>160.00</c:v>
                </c:pt>
                <c:pt idx="85">
                  <c:v>150.00</c:v>
                </c:pt>
                <c:pt idx="86">
                  <c:v>140.00</c:v>
                </c:pt>
                <c:pt idx="87">
                  <c:v>132.00</c:v>
                </c:pt>
                <c:pt idx="88">
                  <c:v>125.00</c:v>
                </c:pt>
                <c:pt idx="89">
                  <c:v>118.00</c:v>
                </c:pt>
                <c:pt idx="90">
                  <c:v>112.00</c:v>
                </c:pt>
                <c:pt idx="91">
                  <c:v>106.00</c:v>
                </c:pt>
                <c:pt idx="92">
                  <c:v>100.00</c:v>
                </c:pt>
                <c:pt idx="93">
                  <c:v>95.00</c:v>
                </c:pt>
                <c:pt idx="94">
                  <c:v>90.00</c:v>
                </c:pt>
                <c:pt idx="95">
                  <c:v>85.00</c:v>
                </c:pt>
                <c:pt idx="96">
                  <c:v>80.00</c:v>
                </c:pt>
                <c:pt idx="97">
                  <c:v>75.00</c:v>
                </c:pt>
                <c:pt idx="98">
                  <c:v>71.00</c:v>
                </c:pt>
                <c:pt idx="99">
                  <c:v>67.00</c:v>
                </c:pt>
                <c:pt idx="100">
                  <c:v>63.00</c:v>
                </c:pt>
                <c:pt idx="101">
                  <c:v>60.00</c:v>
                </c:pt>
                <c:pt idx="102">
                  <c:v>56.00</c:v>
                </c:pt>
                <c:pt idx="103">
                  <c:v>53.00</c:v>
                </c:pt>
                <c:pt idx="104">
                  <c:v>50.00</c:v>
                </c:pt>
              </c:strCache>
            </c:strRef>
          </c:xVal>
          <c:yVal>
            <c:numRef>
              <c:f>DUT!$E$36:$E$140</c:f>
              <c:numCache>
                <c:formatCode>General</c:formatCode>
                <c:ptCount val="10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87-43EA-8802-919D174A0B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89288832"/>
        <c:axId val="189290752"/>
      </c:scatterChart>
      <c:valAx>
        <c:axId val="189288832"/>
        <c:scaling>
          <c:logBase val="10"/>
          <c:orientation val="minMax"/>
          <c:max val="20000"/>
          <c:min val="50"/>
        </c:scaling>
        <c:delete val="0"/>
        <c:axPos val="b"/>
        <c:min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 (Hz)</a:t>
                </a:r>
              </a:p>
            </c:rich>
          </c:tx>
          <c:layout>
            <c:manualLayout>
              <c:xMode val="edge"/>
              <c:yMode val="edge"/>
              <c:x val="0.45058387952902612"/>
              <c:y val="0.9339277660714946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90752"/>
        <c:crosses val="autoZero"/>
        <c:crossBetween val="midCat"/>
      </c:valAx>
      <c:valAx>
        <c:axId val="189290752"/>
        <c:scaling>
          <c:orientation val="minMax"/>
          <c:max val="100"/>
          <c:min val="70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1.75586152289623E-2"/>
              <c:y val="7.4271561125281882E-2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189288832"/>
        <c:crosses val="autoZero"/>
        <c:crossBetween val="midCat"/>
      </c:valAx>
    </c:plotArea>
    <c:legend>
      <c:legendPos val="t"/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0244" l="0.70000000000000062" r="0.70000000000000062" t="0.75000000000000244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42"/>
    </mc:Choice>
    <mc:Fallback>
      <c:style val="4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r>
              <a:rPr lang="en-US" altLang="en-US"/>
              <a:t>Delta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9287766400172239E-2"/>
          <c:y val="0.1405392773382822"/>
          <c:w val="0.90781097278917677"/>
          <c:h val="0.70962212379217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DUT!$I$35</c:f>
              <c:strCache>
                <c:ptCount val="1"/>
                <c:pt idx="0">
                  <c:v>Final Delta</c:v>
                </c:pt>
              </c:strCache>
            </c:strRef>
          </c:tx>
          <c:invertIfNegative val="0"/>
          <c:cat>
            <c:numLit>
              <c:formatCode>General</c:formatCode>
              <c:ptCount val="105"/>
              <c:pt idx="0">
                <c:v>20000</c:v>
              </c:pt>
              <c:pt idx="1">
                <c:v>19000</c:v>
              </c:pt>
              <c:pt idx="2">
                <c:v>18000</c:v>
              </c:pt>
              <c:pt idx="3">
                <c:v>17000</c:v>
              </c:pt>
              <c:pt idx="4">
                <c:v>16000</c:v>
              </c:pt>
              <c:pt idx="5">
                <c:v>15000</c:v>
              </c:pt>
              <c:pt idx="6">
                <c:v>14000</c:v>
              </c:pt>
              <c:pt idx="7">
                <c:v>13200</c:v>
              </c:pt>
              <c:pt idx="8">
                <c:v>12500</c:v>
              </c:pt>
              <c:pt idx="9">
                <c:v>11800</c:v>
              </c:pt>
              <c:pt idx="10">
                <c:v>11200</c:v>
              </c:pt>
              <c:pt idx="11">
                <c:v>10600</c:v>
              </c:pt>
              <c:pt idx="12">
                <c:v>10000</c:v>
              </c:pt>
              <c:pt idx="13">
                <c:v>9500</c:v>
              </c:pt>
              <c:pt idx="14">
                <c:v>9000</c:v>
              </c:pt>
              <c:pt idx="15">
                <c:v>8500</c:v>
              </c:pt>
              <c:pt idx="16">
                <c:v>8000</c:v>
              </c:pt>
              <c:pt idx="17">
                <c:v>7500</c:v>
              </c:pt>
              <c:pt idx="18">
                <c:v>7100</c:v>
              </c:pt>
              <c:pt idx="19">
                <c:v>6700</c:v>
              </c:pt>
              <c:pt idx="20">
                <c:v>6300</c:v>
              </c:pt>
              <c:pt idx="21">
                <c:v>6000</c:v>
              </c:pt>
              <c:pt idx="22">
                <c:v>5600</c:v>
              </c:pt>
              <c:pt idx="23">
                <c:v>5300</c:v>
              </c:pt>
              <c:pt idx="24">
                <c:v>5000</c:v>
              </c:pt>
              <c:pt idx="25">
                <c:v>4750</c:v>
              </c:pt>
              <c:pt idx="26">
                <c:v>4500</c:v>
              </c:pt>
              <c:pt idx="27">
                <c:v>4250</c:v>
              </c:pt>
              <c:pt idx="28">
                <c:v>4000</c:v>
              </c:pt>
              <c:pt idx="29">
                <c:v>3750</c:v>
              </c:pt>
              <c:pt idx="30">
                <c:v>3550</c:v>
              </c:pt>
              <c:pt idx="31">
                <c:v>3350</c:v>
              </c:pt>
              <c:pt idx="32">
                <c:v>3150</c:v>
              </c:pt>
              <c:pt idx="33">
                <c:v>3000</c:v>
              </c:pt>
              <c:pt idx="34">
                <c:v>2800</c:v>
              </c:pt>
              <c:pt idx="35">
                <c:v>2650</c:v>
              </c:pt>
              <c:pt idx="36">
                <c:v>2500</c:v>
              </c:pt>
              <c:pt idx="37">
                <c:v>2360</c:v>
              </c:pt>
              <c:pt idx="38">
                <c:v>2240</c:v>
              </c:pt>
              <c:pt idx="39">
                <c:v>2120</c:v>
              </c:pt>
              <c:pt idx="40">
                <c:v>2000</c:v>
              </c:pt>
              <c:pt idx="41">
                <c:v>1900</c:v>
              </c:pt>
              <c:pt idx="42">
                <c:v>1800</c:v>
              </c:pt>
              <c:pt idx="43">
                <c:v>1700</c:v>
              </c:pt>
              <c:pt idx="44">
                <c:v>1600</c:v>
              </c:pt>
              <c:pt idx="45">
                <c:v>1500</c:v>
              </c:pt>
              <c:pt idx="46">
                <c:v>1400</c:v>
              </c:pt>
              <c:pt idx="47">
                <c:v>1320</c:v>
              </c:pt>
              <c:pt idx="48">
                <c:v>1250</c:v>
              </c:pt>
              <c:pt idx="49">
                <c:v>1180</c:v>
              </c:pt>
              <c:pt idx="50">
                <c:v>1120</c:v>
              </c:pt>
              <c:pt idx="51">
                <c:v>1060</c:v>
              </c:pt>
              <c:pt idx="52">
                <c:v>1000</c:v>
              </c:pt>
              <c:pt idx="53">
                <c:v>950</c:v>
              </c:pt>
              <c:pt idx="54">
                <c:v>900</c:v>
              </c:pt>
              <c:pt idx="55">
                <c:v>850</c:v>
              </c:pt>
              <c:pt idx="56">
                <c:v>800</c:v>
              </c:pt>
              <c:pt idx="57">
                <c:v>750</c:v>
              </c:pt>
              <c:pt idx="58">
                <c:v>710</c:v>
              </c:pt>
              <c:pt idx="59">
                <c:v>670</c:v>
              </c:pt>
              <c:pt idx="60">
                <c:v>630</c:v>
              </c:pt>
              <c:pt idx="61">
                <c:v>600</c:v>
              </c:pt>
              <c:pt idx="62">
                <c:v>560</c:v>
              </c:pt>
              <c:pt idx="63">
                <c:v>530</c:v>
              </c:pt>
              <c:pt idx="64">
                <c:v>500</c:v>
              </c:pt>
              <c:pt idx="65">
                <c:v>475</c:v>
              </c:pt>
              <c:pt idx="66">
                <c:v>450</c:v>
              </c:pt>
              <c:pt idx="67">
                <c:v>425</c:v>
              </c:pt>
              <c:pt idx="68">
                <c:v>400</c:v>
              </c:pt>
              <c:pt idx="69">
                <c:v>375</c:v>
              </c:pt>
              <c:pt idx="70">
                <c:v>355</c:v>
              </c:pt>
              <c:pt idx="71">
                <c:v>335</c:v>
              </c:pt>
              <c:pt idx="72">
                <c:v>315</c:v>
              </c:pt>
              <c:pt idx="73">
                <c:v>300</c:v>
              </c:pt>
              <c:pt idx="74">
                <c:v>280</c:v>
              </c:pt>
              <c:pt idx="75">
                <c:v>265</c:v>
              </c:pt>
              <c:pt idx="76">
                <c:v>250</c:v>
              </c:pt>
              <c:pt idx="77">
                <c:v>236</c:v>
              </c:pt>
              <c:pt idx="78">
                <c:v>224</c:v>
              </c:pt>
              <c:pt idx="79">
                <c:v>212</c:v>
              </c:pt>
              <c:pt idx="80">
                <c:v>200</c:v>
              </c:pt>
              <c:pt idx="81">
                <c:v>190</c:v>
              </c:pt>
              <c:pt idx="82">
                <c:v>180</c:v>
              </c:pt>
              <c:pt idx="83">
                <c:v>170</c:v>
              </c:pt>
              <c:pt idx="84">
                <c:v>160</c:v>
              </c:pt>
              <c:pt idx="85">
                <c:v>150</c:v>
              </c:pt>
              <c:pt idx="86">
                <c:v>140</c:v>
              </c:pt>
              <c:pt idx="87">
                <c:v>132</c:v>
              </c:pt>
              <c:pt idx="88">
                <c:v>125</c:v>
              </c:pt>
              <c:pt idx="89">
                <c:v>118</c:v>
              </c:pt>
              <c:pt idx="90">
                <c:v>112</c:v>
              </c:pt>
              <c:pt idx="91">
                <c:v>106</c:v>
              </c:pt>
              <c:pt idx="92">
                <c:v>100</c:v>
              </c:pt>
              <c:pt idx="93">
                <c:v>95</c:v>
              </c:pt>
              <c:pt idx="94">
                <c:v>90</c:v>
              </c:pt>
              <c:pt idx="95">
                <c:v>85</c:v>
              </c:pt>
              <c:pt idx="96">
                <c:v>80</c:v>
              </c:pt>
              <c:pt idx="97">
                <c:v>75</c:v>
              </c:pt>
              <c:pt idx="98">
                <c:v>71</c:v>
              </c:pt>
              <c:pt idx="99">
                <c:v>67</c:v>
              </c:pt>
              <c:pt idx="100">
                <c:v>63</c:v>
              </c:pt>
              <c:pt idx="101">
                <c:v>60</c:v>
              </c:pt>
              <c:pt idx="102">
                <c:v>56</c:v>
              </c:pt>
              <c:pt idx="103">
                <c:v>53</c:v>
              </c:pt>
              <c:pt idx="104">
                <c:v>50</c:v>
              </c:pt>
            </c:numLit>
          </c:cat>
          <c:val>
            <c:numRef>
              <c:f>DUT!$I$36:$I$140</c:f>
              <c:numCache>
                <c:formatCode>General</c:formatCode>
                <c:ptCount val="105"/>
                <c:pt idx="0">
                  <c:v>-4.75</c:v>
                </c:pt>
                <c:pt idx="1">
                  <c:v>-2.5300000000000011</c:v>
                </c:pt>
                <c:pt idx="2">
                  <c:v>-1.2999999999999972</c:v>
                </c:pt>
                <c:pt idx="3">
                  <c:v>-0.32000000000000739</c:v>
                </c:pt>
                <c:pt idx="4">
                  <c:v>0.24000000000002331</c:v>
                </c:pt>
                <c:pt idx="5">
                  <c:v>0.5899999999999892</c:v>
                </c:pt>
                <c:pt idx="6">
                  <c:v>0.65999999999999659</c:v>
                </c:pt>
                <c:pt idx="7">
                  <c:v>0.48000000000000398</c:v>
                </c:pt>
                <c:pt idx="8">
                  <c:v>0.26999999999999602</c:v>
                </c:pt>
                <c:pt idx="9">
                  <c:v>0.16999999999998749</c:v>
                </c:pt>
                <c:pt idx="10">
                  <c:v>0.1600000000000108</c:v>
                </c:pt>
                <c:pt idx="11">
                  <c:v>0.17000000000000171</c:v>
                </c:pt>
                <c:pt idx="12">
                  <c:v>0.14000000000000057</c:v>
                </c:pt>
                <c:pt idx="13">
                  <c:v>9.0000000000003411E-2</c:v>
                </c:pt>
                <c:pt idx="14">
                  <c:v>7.000000000000739E-2</c:v>
                </c:pt>
                <c:pt idx="15">
                  <c:v>7.9999999999998295E-2</c:v>
                </c:pt>
                <c:pt idx="16">
                  <c:v>5.0000000000011369E-2</c:v>
                </c:pt>
                <c:pt idx="17">
                  <c:v>3.9999999999992042E-2</c:v>
                </c:pt>
                <c:pt idx="18">
                  <c:v>0.16999999999998749</c:v>
                </c:pt>
                <c:pt idx="19">
                  <c:v>0.42999999999999261</c:v>
                </c:pt>
                <c:pt idx="20">
                  <c:v>0.65000000000000568</c:v>
                </c:pt>
                <c:pt idx="21">
                  <c:v>0.65000000000000568</c:v>
                </c:pt>
                <c:pt idx="22">
                  <c:v>0.41999999999998749</c:v>
                </c:pt>
                <c:pt idx="23">
                  <c:v>0.28999999999999204</c:v>
                </c:pt>
                <c:pt idx="24">
                  <c:v>0.29000000000000625</c:v>
                </c:pt>
                <c:pt idx="25">
                  <c:v>0.25999999999999091</c:v>
                </c:pt>
                <c:pt idx="26">
                  <c:v>0.18000000000000682</c:v>
                </c:pt>
                <c:pt idx="27">
                  <c:v>0.17000000000001592</c:v>
                </c:pt>
                <c:pt idx="28">
                  <c:v>0.23999999999999488</c:v>
                </c:pt>
                <c:pt idx="29">
                  <c:v>0.30999999999998806</c:v>
                </c:pt>
                <c:pt idx="30">
                  <c:v>0.39000000000000057</c:v>
                </c:pt>
                <c:pt idx="31">
                  <c:v>0.43000000000000682</c:v>
                </c:pt>
                <c:pt idx="32">
                  <c:v>0.42000000000001592</c:v>
                </c:pt>
                <c:pt idx="33">
                  <c:v>0.37999999999999545</c:v>
                </c:pt>
                <c:pt idx="34">
                  <c:v>0.36999999999999034</c:v>
                </c:pt>
                <c:pt idx="35">
                  <c:v>0.29999999999998295</c:v>
                </c:pt>
                <c:pt idx="36">
                  <c:v>0.14000000000000057</c:v>
                </c:pt>
                <c:pt idx="37">
                  <c:v>3.0000000000001137E-2</c:v>
                </c:pt>
                <c:pt idx="38">
                  <c:v>7.9999999999984084E-2</c:v>
                </c:pt>
                <c:pt idx="39">
                  <c:v>0.12999999999999545</c:v>
                </c:pt>
                <c:pt idx="40">
                  <c:v>0.10000000000000853</c:v>
                </c:pt>
                <c:pt idx="41">
                  <c:v>4.0000000000006253E-2</c:v>
                </c:pt>
                <c:pt idx="42">
                  <c:v>9.0000000000003411E-2</c:v>
                </c:pt>
                <c:pt idx="43">
                  <c:v>0.18000000000000682</c:v>
                </c:pt>
                <c:pt idx="44">
                  <c:v>0.25000000000001421</c:v>
                </c:pt>
                <c:pt idx="45">
                  <c:v>0.29000000000000625</c:v>
                </c:pt>
                <c:pt idx="46">
                  <c:v>0.32999999999999829</c:v>
                </c:pt>
                <c:pt idx="47">
                  <c:v>0.51999999999999602</c:v>
                </c:pt>
                <c:pt idx="48">
                  <c:v>0.67999999999999261</c:v>
                </c:pt>
                <c:pt idx="49">
                  <c:v>0.71999999999999886</c:v>
                </c:pt>
                <c:pt idx="50">
                  <c:v>0.60999999999999943</c:v>
                </c:pt>
                <c:pt idx="51">
                  <c:v>0.38000000000000966</c:v>
                </c:pt>
                <c:pt idx="52">
                  <c:v>0.18000000000000682</c:v>
                </c:pt>
                <c:pt idx="53">
                  <c:v>7.9999999999984084E-2</c:v>
                </c:pt>
                <c:pt idx="54">
                  <c:v>0.13000000000000966</c:v>
                </c:pt>
                <c:pt idx="55">
                  <c:v>0.20999999999999375</c:v>
                </c:pt>
                <c:pt idx="56">
                  <c:v>0.26999999999999602</c:v>
                </c:pt>
                <c:pt idx="57">
                  <c:v>0.27000000000001023</c:v>
                </c:pt>
                <c:pt idx="58">
                  <c:v>0.28999999999999204</c:v>
                </c:pt>
                <c:pt idx="59">
                  <c:v>0.34999999999999432</c:v>
                </c:pt>
                <c:pt idx="60">
                  <c:v>0.42000000000000171</c:v>
                </c:pt>
                <c:pt idx="61">
                  <c:v>0.46999999999999886</c:v>
                </c:pt>
                <c:pt idx="62">
                  <c:v>0.46999999999998465</c:v>
                </c:pt>
                <c:pt idx="63">
                  <c:v>0.42000000000000171</c:v>
                </c:pt>
                <c:pt idx="64">
                  <c:v>0.34000000000000341</c:v>
                </c:pt>
                <c:pt idx="65">
                  <c:v>0.30000000000001137</c:v>
                </c:pt>
                <c:pt idx="66">
                  <c:v>0.32999999999999829</c:v>
                </c:pt>
                <c:pt idx="67">
                  <c:v>0.43000000000000682</c:v>
                </c:pt>
                <c:pt idx="68">
                  <c:v>0.46000000000000796</c:v>
                </c:pt>
                <c:pt idx="69">
                  <c:v>0.36999999999999034</c:v>
                </c:pt>
                <c:pt idx="70">
                  <c:v>0.28999999999999204</c:v>
                </c:pt>
                <c:pt idx="71">
                  <c:v>0.28999999999999204</c:v>
                </c:pt>
                <c:pt idx="72">
                  <c:v>0.32999999999998408</c:v>
                </c:pt>
                <c:pt idx="73">
                  <c:v>0.35999999999999943</c:v>
                </c:pt>
                <c:pt idx="74">
                  <c:v>0.37000000000000455</c:v>
                </c:pt>
                <c:pt idx="75">
                  <c:v>0.31000000000000227</c:v>
                </c:pt>
                <c:pt idx="76">
                  <c:v>0.28000000000000114</c:v>
                </c:pt>
                <c:pt idx="77">
                  <c:v>0.29000000000000625</c:v>
                </c:pt>
                <c:pt idx="78">
                  <c:v>0.29000000000000625</c:v>
                </c:pt>
                <c:pt idx="79">
                  <c:v>0.28999999999999204</c:v>
                </c:pt>
                <c:pt idx="80">
                  <c:v>0.26000000000000512</c:v>
                </c:pt>
                <c:pt idx="81">
                  <c:v>0.18999999999999773</c:v>
                </c:pt>
                <c:pt idx="82">
                  <c:v>0.14000000000000057</c:v>
                </c:pt>
                <c:pt idx="83">
                  <c:v>6.0000000000002274E-2</c:v>
                </c:pt>
                <c:pt idx="84">
                  <c:v>-5.9999999999988063E-2</c:v>
                </c:pt>
                <c:pt idx="85">
                  <c:v>-0.20999999999999375</c:v>
                </c:pt>
                <c:pt idx="86">
                  <c:v>-0.30999999999998806</c:v>
                </c:pt>
                <c:pt idx="87">
                  <c:v>-0.21999999999999886</c:v>
                </c:pt>
                <c:pt idx="88">
                  <c:v>7.9999999999998295E-2</c:v>
                </c:pt>
                <c:pt idx="89">
                  <c:v>0.42999999999999261</c:v>
                </c:pt>
                <c:pt idx="90">
                  <c:v>0.65999999999999659</c:v>
                </c:pt>
                <c:pt idx="91">
                  <c:v>0.75</c:v>
                </c:pt>
                <c:pt idx="92">
                  <c:v>0.84999999999999432</c:v>
                </c:pt>
                <c:pt idx="93">
                  <c:v>0.68000000000000682</c:v>
                </c:pt>
                <c:pt idx="94">
                  <c:v>-0.18999999999999773</c:v>
                </c:pt>
                <c:pt idx="95">
                  <c:v>-1.3600000000000136</c:v>
                </c:pt>
                <c:pt idx="96">
                  <c:v>-1.8900000000000006</c:v>
                </c:pt>
                <c:pt idx="97">
                  <c:v>-1.1799999999999926</c:v>
                </c:pt>
                <c:pt idx="98">
                  <c:v>0.3200000000000216</c:v>
                </c:pt>
                <c:pt idx="99">
                  <c:v>1.4000000000000057</c:v>
                </c:pt>
                <c:pt idx="100">
                  <c:v>1.6200000000000045</c:v>
                </c:pt>
                <c:pt idx="101">
                  <c:v>1.4399999999999977</c:v>
                </c:pt>
                <c:pt idx="102">
                  <c:v>1.1200000000000045</c:v>
                </c:pt>
                <c:pt idx="103">
                  <c:v>0.70999999999999375</c:v>
                </c:pt>
                <c:pt idx="104">
                  <c:v>0.32000000000000739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A-48F2-869F-D42DF745AE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3981824"/>
        <c:axId val="213984000"/>
      </c:barChart>
      <c:catAx>
        <c:axId val="213981824"/>
        <c:scaling>
          <c:orientation val="maxMin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Frequency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low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4000"/>
        <c:crossesAt val="0"/>
        <c:auto val="1"/>
        <c:lblAlgn val="ctr"/>
        <c:lblOffset val="100"/>
        <c:tickLblSkip val="2"/>
        <c:tickMarkSkip val="10"/>
        <c:noMultiLvlLbl val="0"/>
      </c:catAx>
      <c:valAx>
        <c:axId val="213984000"/>
        <c:scaling>
          <c:orientation val="minMax"/>
          <c:max val="4"/>
          <c:min val="-4"/>
        </c:scaling>
        <c:delete val="0"/>
        <c:axPos val="r"/>
        <c:majorGridlines/>
        <c:min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FFFFFF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 altLang="en-US"/>
                  <a:t>dB</a:t>
                </a:r>
              </a:p>
            </c:rich>
          </c:tx>
          <c:layout>
            <c:manualLayout>
              <c:xMode val="edge"/>
              <c:yMode val="edge"/>
              <c:x val="2.5772078769483456E-2"/>
              <c:y val="4.3070250021564206E-2"/>
            </c:manualLayout>
          </c:layout>
          <c:overlay val="0"/>
        </c:title>
        <c:numFmt formatCode="General" sourceLinked="1"/>
        <c:majorTickMark val="none"/>
        <c:minorTickMark val="none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FFFFFF"/>
                </a:solidFill>
                <a:latin typeface="Calibri"/>
                <a:ea typeface="Calibri"/>
                <a:cs typeface="Calibri"/>
              </a:defRPr>
            </a:pPr>
            <a:endParaRPr lang="zh-CN"/>
          </a:p>
        </c:txPr>
        <c:crossAx val="213981824"/>
        <c:crosses val="autoZero"/>
        <c:crossBetween val="between"/>
      </c:valAx>
    </c:plotArea>
    <c:legend>
      <c:legendPos val="t"/>
      <c:layout>
        <c:manualLayout>
          <c:xMode val="edge"/>
          <c:yMode val="edge"/>
          <c:x val="0.58117435739526957"/>
          <c:y val="5.4499525587470579E-2"/>
          <c:w val="0.40989178726960968"/>
          <c:h val="5.8056510541816236E-2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FFFFFF"/>
              </a:solidFill>
              <a:latin typeface="Calibri"/>
              <a:ea typeface="Calibri"/>
              <a:cs typeface="Calibri"/>
            </a:defRPr>
          </a:pPr>
          <a:endParaRPr lang="zh-CN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FFFFFF"/>
          </a:solidFill>
          <a:latin typeface="Calibri"/>
          <a:ea typeface="Calibri"/>
          <a:cs typeface="Calibri"/>
        </a:defRPr>
      </a:pPr>
      <a:endParaRPr lang="zh-CN"/>
    </a:p>
  </c:txPr>
  <c:printSettings>
    <c:headerFooter/>
    <c:pageMargins b="0.75000000000001199" l="0.70000000000000062" r="0.70000000000000062" t="0.750000000000011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10</xdr:col>
      <xdr:colOff>647700</xdr:colOff>
      <xdr:row>21</xdr:row>
      <xdr:rowOff>57150</xdr:rowOff>
    </xdr:to>
    <xdr:graphicFrame macro="">
      <xdr:nvGraphicFramePr>
        <xdr:cNvPr id="2" name="Chart 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0</xdr:colOff>
      <xdr:row>1</xdr:row>
      <xdr:rowOff>0</xdr:rowOff>
    </xdr:from>
    <xdr:to>
      <xdr:col>20</xdr:col>
      <xdr:colOff>647700</xdr:colOff>
      <xdr:row>21</xdr:row>
      <xdr:rowOff>57150</xdr:rowOff>
    </xdr:to>
    <xdr:graphicFrame macro="">
      <xdr:nvGraphicFramePr>
        <xdr:cNvPr id="3" name="Chart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3:U140"/>
  <sheetViews>
    <sheetView showGridLines="0" zoomScale="85" zoomScaleNormal="85" workbookViewId="0">
      <pane xSplit="1" ySplit="1" topLeftCell="B2" activePane="bottomRight" state="frozen"/>
      <selection activeCell="E53" sqref="E53"/>
      <selection pane="topRight" activeCell="E53" sqref="E53"/>
      <selection pane="bottomLeft" activeCell="E53" sqref="E53"/>
      <selection pane="bottomRight" activeCell="G37" sqref="G37"/>
    </sheetView>
  </sheetViews>
  <sheetFormatPr defaultColWidth="10.25" defaultRowHeight="13.5"/>
  <cols>
    <col min="1" max="1" width="9" style="1" customWidth="1"/>
    <col min="2" max="16384" width="10.25" style="1"/>
  </cols>
  <sheetData>
    <row r="23" spans="3:21" ht="14.25" thickBot="1"/>
    <row r="24" spans="3:21">
      <c r="C24" s="21"/>
      <c r="D24" s="8"/>
      <c r="E24" s="58"/>
      <c r="F24" s="59"/>
      <c r="G24" s="13" t="s">
        <v>1</v>
      </c>
      <c r="N24" s="7"/>
      <c r="O24" s="21"/>
      <c r="P24" s="43"/>
      <c r="Q24" s="43"/>
      <c r="R24" s="44"/>
      <c r="S24" s="55" t="s">
        <v>25</v>
      </c>
      <c r="T24" s="55"/>
    </row>
    <row r="25" spans="3:21" ht="15">
      <c r="C25" s="60" t="s">
        <v>11</v>
      </c>
      <c r="D25" s="61"/>
      <c r="E25" s="23">
        <f>MIN(I38:I132)</f>
        <v>-1.8900000000000006</v>
      </c>
      <c r="F25" s="17" t="str">
        <f>IF(E25&lt;-3,"Fail","Pass")</f>
        <v>Pass</v>
      </c>
      <c r="G25" s="18" t="s">
        <v>8</v>
      </c>
      <c r="N25" s="7"/>
      <c r="O25" s="54" t="s">
        <v>18</v>
      </c>
      <c r="P25" s="52" t="e">
        <f>(AVERAGE(Data!E58:E70)-AVERAGE(Data!F58:F70))-(AVERAGE(Data!AU58:AU70)-AVERAGE(Data!AV58:AV70))</f>
        <v>#DIV/0!</v>
      </c>
      <c r="Q25" s="2"/>
      <c r="R25" s="51" t="e">
        <f>IF(AND(P25&lt;T25,P25&gt;(0-T25)), "Pass", "Fail")</f>
        <v>#DIV/0!</v>
      </c>
      <c r="S25" s="41" t="s">
        <v>24</v>
      </c>
      <c r="T25" s="42">
        <v>1.5</v>
      </c>
      <c r="U25" s="3"/>
    </row>
    <row r="26" spans="3:21" ht="15">
      <c r="C26" s="38"/>
      <c r="D26" s="20"/>
      <c r="E26" s="24"/>
      <c r="F26" s="16"/>
      <c r="G26" s="11"/>
      <c r="N26" s="7"/>
      <c r="O26" s="54" t="s">
        <v>19</v>
      </c>
      <c r="P26" s="52" t="e">
        <f>(AVERAGE(Data!H$58:H$70)-AVERAGE(Data!I$58:I$70))-(AVERAGE(Data!AX$58:AX$70)-AVERAGE(Data!AY$58:AY$70))</f>
        <v>#DIV/0!</v>
      </c>
      <c r="Q26" s="4"/>
      <c r="R26" s="51" t="e">
        <f t="shared" ref="R26:R30" si="0">IF(AND(P26&lt;T26,P26&gt;(0-T26)), "Pass", "Fail")</f>
        <v>#DIV/0!</v>
      </c>
      <c r="S26" s="41" t="s">
        <v>24</v>
      </c>
      <c r="T26" s="42">
        <v>1.5</v>
      </c>
      <c r="U26" s="3"/>
    </row>
    <row r="27" spans="3:21" ht="15" customHeight="1">
      <c r="C27" s="60" t="s">
        <v>2</v>
      </c>
      <c r="D27" s="61"/>
      <c r="E27" s="25">
        <f>MAX(I38:I132)</f>
        <v>0.84999999999999432</v>
      </c>
      <c r="F27" s="17" t="str">
        <f>IF(E27&gt;3,"Fail","Pass")</f>
        <v>Pass</v>
      </c>
      <c r="G27" s="18" t="s">
        <v>3</v>
      </c>
      <c r="N27" s="7"/>
      <c r="O27" s="54" t="s">
        <v>20</v>
      </c>
      <c r="P27" s="52" t="e">
        <f>(AVERAGE(Data!K$58:K$70)-AVERAGE(Data!L$58:L$70))-(AVERAGE(Data!BA$58:BA$70)-AVERAGE(Data!BB$58:BB$70))</f>
        <v>#DIV/0!</v>
      </c>
      <c r="Q27" s="2"/>
      <c r="R27" s="51" t="e">
        <f t="shared" si="0"/>
        <v>#DIV/0!</v>
      </c>
      <c r="S27" s="41" t="s">
        <v>24</v>
      </c>
      <c r="T27" s="42">
        <v>1.5</v>
      </c>
      <c r="U27" s="3"/>
    </row>
    <row r="28" spans="3:21" ht="15">
      <c r="C28" s="38"/>
      <c r="D28" s="20"/>
      <c r="E28" s="26"/>
      <c r="F28" s="16"/>
      <c r="G28" s="18"/>
      <c r="N28" s="7"/>
      <c r="O28" s="54" t="s">
        <v>21</v>
      </c>
      <c r="P28" s="52" t="e">
        <f>(AVERAGE(Data!N$58:N$70)-AVERAGE(Data!O$58:O$70))-(AVERAGE(Data!BD$58:BD$70)-AVERAGE(Data!BE$58:BE$70))</f>
        <v>#DIV/0!</v>
      </c>
      <c r="Q28" s="2"/>
      <c r="R28" s="51" t="e">
        <f t="shared" si="0"/>
        <v>#DIV/0!</v>
      </c>
      <c r="S28" s="41" t="s">
        <v>24</v>
      </c>
      <c r="T28" s="42">
        <v>1.5</v>
      </c>
      <c r="U28" s="3"/>
    </row>
    <row r="29" spans="3:21" ht="15">
      <c r="C29" s="60" t="s">
        <v>6</v>
      </c>
      <c r="D29" s="61"/>
      <c r="E29" s="25">
        <f>AVERAGE(I38:I132)</f>
        <v>0.22378947368421043</v>
      </c>
      <c r="F29" s="17" t="str">
        <f>IF(E29&lt;-1.5,"Fail","Pass")</f>
        <v>Pass</v>
      </c>
      <c r="G29" s="11" t="s">
        <v>7</v>
      </c>
      <c r="N29" s="7"/>
      <c r="O29" s="54" t="s">
        <v>22</v>
      </c>
      <c r="P29" s="52" t="e">
        <f>(AVERAGE(Data!Q$58:Q$70)-AVERAGE(Data!R$58:R$70))-(AVERAGE(Data!BG$58:BG$70)-AVERAGE(Data!BH$58:BH$70))</f>
        <v>#DIV/0!</v>
      </c>
      <c r="Q29" s="2"/>
      <c r="R29" s="51" t="e">
        <f t="shared" si="0"/>
        <v>#DIV/0!</v>
      </c>
      <c r="S29" s="41" t="s">
        <v>24</v>
      </c>
      <c r="T29" s="42">
        <v>1.5</v>
      </c>
      <c r="U29" s="3"/>
    </row>
    <row r="30" spans="3:21" ht="15.75" thickBot="1">
      <c r="C30" s="38"/>
      <c r="D30" s="20"/>
      <c r="E30" s="24"/>
      <c r="F30" s="16"/>
      <c r="G30" s="11"/>
      <c r="N30" s="7"/>
      <c r="O30" s="54" t="s">
        <v>23</v>
      </c>
      <c r="P30" s="52" t="e">
        <f>(AVERAGE(Data!T$58:T$70)-AVERAGE(Data!U$58:U$70))-(AVERAGE(Data!BK$58:BK$70)-AVERAGE(Data!BJ$58:BJ$70))</f>
        <v>#DIV/0!</v>
      </c>
      <c r="Q30" s="45"/>
      <c r="R30" s="51" t="e">
        <f t="shared" si="0"/>
        <v>#DIV/0!</v>
      </c>
      <c r="S30" s="41" t="s">
        <v>24</v>
      </c>
      <c r="T30" s="42">
        <v>1.5</v>
      </c>
    </row>
    <row r="31" spans="3:21" ht="14.25" thickBot="1">
      <c r="C31" s="62" t="s">
        <v>5</v>
      </c>
      <c r="D31" s="63"/>
      <c r="E31" s="25">
        <f>SQRT(SUMSQ(I38:I132)/COUNT(I38:I132))</f>
        <v>0.44685568140060594</v>
      </c>
      <c r="F31" s="17" t="str">
        <f>IF(E31&gt;1,"Fail","Pass")</f>
        <v>Pass</v>
      </c>
      <c r="G31" s="19" t="s">
        <v>4</v>
      </c>
      <c r="J31" s="28" t="s">
        <v>10</v>
      </c>
      <c r="K31" s="56" t="e">
        <f>IF(AND(F25="Pass",F27="Pass",F29="Pass",F31="Pass",R25="Pass",R26="Pass",R27="Pass",R28="Pass",R29="Pass",R30="Pass"),"Pass","Fail")</f>
        <v>#DIV/0!</v>
      </c>
      <c r="L31" s="57"/>
      <c r="M31" s="50"/>
      <c r="N31" s="53"/>
      <c r="O31" s="46"/>
      <c r="P31" s="47"/>
      <c r="Q31" s="48"/>
      <c r="R31" s="49"/>
    </row>
    <row r="32" spans="3:21" ht="14.25" thickBot="1">
      <c r="C32" s="22"/>
      <c r="D32" s="9"/>
      <c r="E32" s="27"/>
      <c r="F32" s="29"/>
      <c r="G32" s="10"/>
      <c r="P32" s="5"/>
    </row>
    <row r="33" spans="1:17">
      <c r="C33" s="7"/>
      <c r="D33" s="7"/>
      <c r="E33" s="20"/>
      <c r="F33" s="14"/>
      <c r="G33" s="14"/>
      <c r="H33" s="14"/>
      <c r="I33" s="15"/>
      <c r="J33" s="15"/>
      <c r="K33" s="10"/>
      <c r="Q33" s="5"/>
    </row>
    <row r="34" spans="1:17" s="12" customFormat="1" ht="15" customHeight="1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</row>
    <row r="35" spans="1:17" s="12" customFormat="1" ht="27">
      <c r="A35" s="31" t="s">
        <v>0</v>
      </c>
      <c r="B35" s="32" t="s">
        <v>16</v>
      </c>
      <c r="C35" s="32" t="s">
        <v>15</v>
      </c>
      <c r="D35" s="33" t="s">
        <v>14</v>
      </c>
      <c r="E35" s="33" t="s">
        <v>13</v>
      </c>
      <c r="F35" s="34" t="s">
        <v>17</v>
      </c>
      <c r="G35" s="34" t="s">
        <v>9</v>
      </c>
      <c r="H35" s="35"/>
      <c r="I35" s="36" t="s">
        <v>12</v>
      </c>
    </row>
    <row r="36" spans="1:17">
      <c r="A36" s="30" t="str">
        <f>Data!A2</f>
        <v>20000.00</v>
      </c>
      <c r="B36" s="37" t="str">
        <f>Data!B2</f>
        <v>89.08</v>
      </c>
      <c r="C36" s="37" t="str">
        <f>Data!AR2</f>
        <v>91.17</v>
      </c>
      <c r="D36" s="37" t="str">
        <f>Data!C2</f>
        <v>90.67</v>
      </c>
      <c r="E36" s="37" t="str">
        <f>Data!AS2</f>
        <v>88.01</v>
      </c>
      <c r="F36" s="1">
        <f t="shared" ref="F36:G67" si="1">D36-B36</f>
        <v>1.5900000000000034</v>
      </c>
      <c r="G36" s="6">
        <f t="shared" si="1"/>
        <v>-3.1599999999999966</v>
      </c>
      <c r="I36" s="1">
        <f t="shared" ref="I36:I99" si="2">G36-F36</f>
        <v>-4.75</v>
      </c>
    </row>
    <row r="37" spans="1:17">
      <c r="A37" s="30" t="str">
        <f>Data!A3</f>
        <v>19000.00</v>
      </c>
      <c r="B37" s="37" t="str">
        <f>Data!B3</f>
        <v>89.30</v>
      </c>
      <c r="C37" s="37" t="str">
        <f>Data!AR3</f>
        <v>89.45</v>
      </c>
      <c r="D37" s="37" t="str">
        <f>Data!C3</f>
        <v>90.31</v>
      </c>
      <c r="E37" s="37" t="str">
        <f>Data!AS3</f>
        <v>87.93</v>
      </c>
      <c r="F37" s="1">
        <f t="shared" si="1"/>
        <v>1.0100000000000051</v>
      </c>
      <c r="G37" s="6">
        <f t="shared" si="1"/>
        <v>-1.519999999999996</v>
      </c>
      <c r="I37" s="1">
        <f t="shared" si="2"/>
        <v>-2.5300000000000011</v>
      </c>
    </row>
    <row r="38" spans="1:17">
      <c r="A38" s="30" t="str">
        <f>Data!A4</f>
        <v>18000.00</v>
      </c>
      <c r="B38" s="37" t="str">
        <f>Data!B4</f>
        <v>89.02</v>
      </c>
      <c r="C38" s="37" t="str">
        <f>Data!AR4</f>
        <v>88.71</v>
      </c>
      <c r="D38" s="37" t="str">
        <f>Data!C4</f>
        <v>89.46</v>
      </c>
      <c r="E38" s="37" t="str">
        <f>Data!AS4</f>
        <v>87.85</v>
      </c>
      <c r="F38" s="1">
        <f t="shared" si="1"/>
        <v>0.43999999999999773</v>
      </c>
      <c r="G38" s="6">
        <f t="shared" si="1"/>
        <v>-0.85999999999999943</v>
      </c>
      <c r="I38" s="1">
        <f t="shared" si="2"/>
        <v>-1.2999999999999972</v>
      </c>
    </row>
    <row r="39" spans="1:17">
      <c r="A39" s="30" t="str">
        <f>Data!A5</f>
        <v>17000.00</v>
      </c>
      <c r="B39" s="37">
        <f>Data!B5</f>
        <v>88.44</v>
      </c>
      <c r="C39" s="37" t="str">
        <f>Data!AR5</f>
        <v>87.73</v>
      </c>
      <c r="D39" s="37" t="str">
        <f>Data!C5</f>
        <v>88.40</v>
      </c>
      <c r="E39" s="37" t="str">
        <f>Data!AS5</f>
        <v>87.37</v>
      </c>
      <c r="F39" s="1">
        <f t="shared" si="1"/>
        <v>-3.9999999999992042E-2</v>
      </c>
      <c r="G39" s="6">
        <f t="shared" si="1"/>
        <v>-0.35999999999999943</v>
      </c>
      <c r="I39" s="1">
        <f t="shared" si="2"/>
        <v>-0.32000000000000739</v>
      </c>
    </row>
    <row r="40" spans="1:17">
      <c r="A40" s="30" t="str">
        <f>Data!A6</f>
        <v>16000.00</v>
      </c>
      <c r="B40" s="37">
        <f>Data!B6</f>
        <v>87.51</v>
      </c>
      <c r="C40" s="37" t="str">
        <f>Data!AR6</f>
        <v>86.57</v>
      </c>
      <c r="D40" s="37" t="str">
        <f>Data!C6</f>
        <v>87.13</v>
      </c>
      <c r="E40" s="37" t="str">
        <f>Data!AS6</f>
        <v>86.43</v>
      </c>
      <c r="F40" s="1">
        <f t="shared" si="1"/>
        <v>-0.38000000000000966</v>
      </c>
      <c r="G40" s="6">
        <f t="shared" si="1"/>
        <v>-0.13999999999998636</v>
      </c>
      <c r="I40" s="1">
        <f t="shared" si="2"/>
        <v>0.24000000000002331</v>
      </c>
    </row>
    <row r="41" spans="1:17">
      <c r="A41" s="30" t="str">
        <f>Data!A7</f>
        <v>15000.00</v>
      </c>
      <c r="B41" s="37" t="str">
        <f>Data!B7</f>
        <v>86.66</v>
      </c>
      <c r="C41" s="37" t="str">
        <f>Data!AR7</f>
        <v>85.43</v>
      </c>
      <c r="D41" s="37" t="str">
        <f>Data!C7</f>
        <v>86.18</v>
      </c>
      <c r="E41" s="37" t="str">
        <f>Data!AS7</f>
        <v>85.54</v>
      </c>
      <c r="F41" s="1">
        <f t="shared" si="1"/>
        <v>-0.47999999999998977</v>
      </c>
      <c r="G41" s="6">
        <f t="shared" si="1"/>
        <v>0.10999999999999943</v>
      </c>
      <c r="I41" s="1">
        <f t="shared" si="2"/>
        <v>0.5899999999999892</v>
      </c>
    </row>
    <row r="42" spans="1:17">
      <c r="A42" s="30" t="str">
        <f>Data!A8</f>
        <v>14000.00</v>
      </c>
      <c r="B42" s="37" t="str">
        <f>Data!B8</f>
        <v>86.22</v>
      </c>
      <c r="C42" s="37" t="str">
        <f>Data!AR8</f>
        <v>84.98</v>
      </c>
      <c r="D42" s="37" t="str">
        <f>Data!C8</f>
        <v>86.01</v>
      </c>
      <c r="E42" s="37" t="str">
        <f>Data!AS8</f>
        <v>85.43</v>
      </c>
      <c r="F42" s="1">
        <f t="shared" si="1"/>
        <v>-0.20999999999999375</v>
      </c>
      <c r="G42" s="6">
        <f t="shared" si="1"/>
        <v>0.45000000000000284</v>
      </c>
      <c r="I42" s="1">
        <f t="shared" si="2"/>
        <v>0.65999999999999659</v>
      </c>
    </row>
    <row r="43" spans="1:17">
      <c r="A43" s="30" t="str">
        <f>Data!A9</f>
        <v>13200.00</v>
      </c>
      <c r="B43" s="37" t="str">
        <f>Data!B9</f>
        <v>86.15</v>
      </c>
      <c r="C43" s="37" t="str">
        <f>Data!AR9</f>
        <v>85.35</v>
      </c>
      <c r="D43" s="37" t="str">
        <f>Data!C9</f>
        <v>86.34</v>
      </c>
      <c r="E43" s="37" t="str">
        <f>Data!AS9</f>
        <v>86.02</v>
      </c>
      <c r="F43" s="1">
        <f t="shared" si="1"/>
        <v>0.18999999999999773</v>
      </c>
      <c r="G43" s="6">
        <f t="shared" si="1"/>
        <v>0.67000000000000171</v>
      </c>
      <c r="I43" s="1">
        <f t="shared" si="2"/>
        <v>0.48000000000000398</v>
      </c>
    </row>
    <row r="44" spans="1:17">
      <c r="A44" s="30" t="str">
        <f>Data!A10</f>
        <v>12500.00</v>
      </c>
      <c r="B44" s="37" t="str">
        <f>Data!B10</f>
        <v>86.16</v>
      </c>
      <c r="C44" s="37" t="str">
        <f>Data!AR10</f>
        <v>85.95</v>
      </c>
      <c r="D44" s="37" t="str">
        <f>Data!C10</f>
        <v>86.52</v>
      </c>
      <c r="E44" s="37" t="str">
        <f>Data!AS10</f>
        <v>86.58</v>
      </c>
      <c r="F44" s="1">
        <f t="shared" si="1"/>
        <v>0.35999999999999943</v>
      </c>
      <c r="G44" s="6">
        <f t="shared" si="1"/>
        <v>0.62999999999999545</v>
      </c>
      <c r="I44" s="1">
        <f t="shared" si="2"/>
        <v>0.26999999999999602</v>
      </c>
    </row>
    <row r="45" spans="1:17">
      <c r="A45" s="30" t="str">
        <f>Data!A11</f>
        <v>11800.00</v>
      </c>
      <c r="B45" s="37" t="str">
        <f>Data!B11</f>
        <v>86.21</v>
      </c>
      <c r="C45" s="37" t="str">
        <f>Data!AR11</f>
        <v>86.34</v>
      </c>
      <c r="D45" s="37" t="str">
        <f>Data!C11</f>
        <v>86.51</v>
      </c>
      <c r="E45" s="37" t="str">
        <f>Data!AS11</f>
        <v>86.81</v>
      </c>
      <c r="F45" s="1">
        <f t="shared" si="1"/>
        <v>0.30000000000001137</v>
      </c>
      <c r="G45" s="6">
        <f t="shared" si="1"/>
        <v>0.46999999999999886</v>
      </c>
      <c r="I45" s="1">
        <f t="shared" si="2"/>
        <v>0.16999999999998749</v>
      </c>
    </row>
    <row r="46" spans="1:17">
      <c r="A46" s="30" t="str">
        <f>Data!A12</f>
        <v>11200.00</v>
      </c>
      <c r="B46" s="37" t="str">
        <f>Data!B12</f>
        <v>86.35</v>
      </c>
      <c r="C46" s="37" t="str">
        <f>Data!AR12</f>
        <v>86.46</v>
      </c>
      <c r="D46" s="37" t="str">
        <f>Data!C12</f>
        <v>86.52</v>
      </c>
      <c r="E46" s="37" t="str">
        <f>Data!AS12</f>
        <v>86.79</v>
      </c>
      <c r="F46" s="1">
        <f t="shared" si="1"/>
        <v>0.17000000000000171</v>
      </c>
      <c r="G46" s="6">
        <f t="shared" si="1"/>
        <v>0.33000000000001251</v>
      </c>
      <c r="I46" s="1">
        <f t="shared" si="2"/>
        <v>0.1600000000000108</v>
      </c>
    </row>
    <row r="47" spans="1:17">
      <c r="A47" s="30" t="str">
        <f>Data!A13</f>
        <v>10600.00</v>
      </c>
      <c r="B47" s="37" t="str">
        <f>Data!B13</f>
        <v>86.50</v>
      </c>
      <c r="C47" s="37" t="str">
        <f>Data!AR13</f>
        <v>86.32</v>
      </c>
      <c r="D47" s="37" t="str">
        <f>Data!C13</f>
        <v>86.50</v>
      </c>
      <c r="E47" s="37" t="str">
        <f>Data!AS13</f>
        <v>86.49</v>
      </c>
      <c r="F47" s="1">
        <f t="shared" si="1"/>
        <v>0</v>
      </c>
      <c r="G47" s="6">
        <f t="shared" si="1"/>
        <v>0.17000000000000171</v>
      </c>
      <c r="I47" s="1">
        <f t="shared" si="2"/>
        <v>0.17000000000000171</v>
      </c>
    </row>
    <row r="48" spans="1:17">
      <c r="A48" s="30" t="str">
        <f>Data!A14</f>
        <v>10000.00</v>
      </c>
      <c r="B48" s="37" t="str">
        <f>Data!B14</f>
        <v>86.54</v>
      </c>
      <c r="C48" s="37" t="str">
        <f>Data!AR14</f>
        <v>86.09</v>
      </c>
      <c r="D48" s="37" t="str">
        <f>Data!C14</f>
        <v>86.25</v>
      </c>
      <c r="E48" s="37" t="str">
        <f>Data!AS14</f>
        <v>85.94</v>
      </c>
      <c r="F48" s="1">
        <f t="shared" si="1"/>
        <v>-0.29000000000000625</v>
      </c>
      <c r="G48" s="6">
        <f t="shared" si="1"/>
        <v>-0.15000000000000568</v>
      </c>
      <c r="I48" s="1">
        <f t="shared" si="2"/>
        <v>0.14000000000000057</v>
      </c>
    </row>
    <row r="49" spans="1:9">
      <c r="A49" s="30" t="str">
        <f>Data!A15</f>
        <v>9500.00</v>
      </c>
      <c r="B49" s="37" t="str">
        <f>Data!B15</f>
        <v>86.28</v>
      </c>
      <c r="C49" s="37" t="str">
        <f>Data!AR15</f>
        <v>85.77</v>
      </c>
      <c r="D49" s="37" t="str">
        <f>Data!C15</f>
        <v>85.62</v>
      </c>
      <c r="E49" s="37" t="str">
        <f>Data!AS15</f>
        <v>85.20</v>
      </c>
      <c r="F49" s="1">
        <f t="shared" si="1"/>
        <v>-0.65999999999999659</v>
      </c>
      <c r="G49" s="6">
        <f t="shared" si="1"/>
        <v>-0.56999999999999318</v>
      </c>
      <c r="I49" s="1">
        <f t="shared" si="2"/>
        <v>9.0000000000003411E-2</v>
      </c>
    </row>
    <row r="50" spans="1:9">
      <c r="A50" s="30" t="str">
        <f>Data!A16</f>
        <v>9000.00</v>
      </c>
      <c r="B50" s="37" t="str">
        <f>Data!B16</f>
        <v>85.81</v>
      </c>
      <c r="C50" s="37" t="str">
        <f>Data!AR16</f>
        <v>85.44</v>
      </c>
      <c r="D50" s="37" t="str">
        <f>Data!C16</f>
        <v>84.96</v>
      </c>
      <c r="E50" s="37" t="str">
        <f>Data!AS16</f>
        <v>84.66</v>
      </c>
      <c r="F50" s="1">
        <f t="shared" si="1"/>
        <v>-0.85000000000000853</v>
      </c>
      <c r="G50" s="6">
        <f t="shared" si="1"/>
        <v>-0.78000000000000114</v>
      </c>
      <c r="I50" s="1">
        <f t="shared" si="2"/>
        <v>7.000000000000739E-2</v>
      </c>
    </row>
    <row r="51" spans="1:9">
      <c r="A51" s="30" t="str">
        <f>Data!A17</f>
        <v>8500.00</v>
      </c>
      <c r="B51" s="37" t="str">
        <f>Data!B17</f>
        <v>85.37</v>
      </c>
      <c r="C51" s="37" t="str">
        <f>Data!AR17</f>
        <v>85.14</v>
      </c>
      <c r="D51" s="37" t="str">
        <f>Data!C17</f>
        <v>84.64</v>
      </c>
      <c r="E51" s="37" t="str">
        <f>Data!AS17</f>
        <v>84.49</v>
      </c>
      <c r="F51" s="1">
        <f t="shared" si="1"/>
        <v>-0.73000000000000398</v>
      </c>
      <c r="G51" s="6">
        <f t="shared" si="1"/>
        <v>-0.65000000000000568</v>
      </c>
      <c r="I51" s="1">
        <f t="shared" si="2"/>
        <v>7.9999999999998295E-2</v>
      </c>
    </row>
    <row r="52" spans="1:9">
      <c r="A52" s="30" t="str">
        <f>Data!A18</f>
        <v>8000.00</v>
      </c>
      <c r="B52" s="37" t="str">
        <f>Data!B18</f>
        <v>85.43</v>
      </c>
      <c r="C52" s="37" t="str">
        <f>Data!AR18</f>
        <v>85.00</v>
      </c>
      <c r="D52" s="37" t="str">
        <f>Data!C18</f>
        <v>84.99</v>
      </c>
      <c r="E52" s="37" t="str">
        <f>Data!AS18</f>
        <v>84.61</v>
      </c>
      <c r="F52" s="1">
        <f t="shared" si="1"/>
        <v>-0.44000000000001194</v>
      </c>
      <c r="G52" s="6">
        <f t="shared" si="1"/>
        <v>-0.39000000000000057</v>
      </c>
      <c r="I52" s="1">
        <f t="shared" si="2"/>
        <v>5.0000000000011369E-2</v>
      </c>
    </row>
    <row r="53" spans="1:9">
      <c r="A53" s="30" t="str">
        <f>Data!A19</f>
        <v>7500.00</v>
      </c>
      <c r="B53" s="37" t="str">
        <f>Data!B19</f>
        <v>85.92</v>
      </c>
      <c r="C53" s="37" t="str">
        <f>Data!AR19</f>
        <v>85.18</v>
      </c>
      <c r="D53" s="37" t="str">
        <f>Data!C19</f>
        <v>85.69</v>
      </c>
      <c r="E53" s="37" t="str">
        <f>Data!AS19</f>
        <v>84.99</v>
      </c>
      <c r="F53" s="1">
        <f t="shared" si="1"/>
        <v>-0.23000000000000398</v>
      </c>
      <c r="G53" s="6">
        <f t="shared" si="1"/>
        <v>-0.19000000000001194</v>
      </c>
      <c r="I53" s="1">
        <f t="shared" si="2"/>
        <v>3.9999999999992042E-2</v>
      </c>
    </row>
    <row r="54" spans="1:9">
      <c r="A54" s="30" t="str">
        <f>Data!A20</f>
        <v>7100.00</v>
      </c>
      <c r="B54" s="37" t="str">
        <f>Data!B20</f>
        <v>86.35</v>
      </c>
      <c r="C54" s="37" t="str">
        <f>Data!AR20</f>
        <v>85.43</v>
      </c>
      <c r="D54" s="37" t="str">
        <f>Data!C20</f>
        <v>86.14</v>
      </c>
      <c r="E54" s="37" t="str">
        <f>Data!AS20</f>
        <v>85.39</v>
      </c>
      <c r="F54" s="1">
        <f t="shared" si="1"/>
        <v>-0.20999999999999375</v>
      </c>
      <c r="G54" s="6">
        <f t="shared" si="1"/>
        <v>-4.0000000000006253E-2</v>
      </c>
      <c r="I54" s="1">
        <f t="shared" si="2"/>
        <v>0.16999999999998749</v>
      </c>
    </row>
    <row r="55" spans="1:9">
      <c r="A55" s="30" t="str">
        <f>Data!A21</f>
        <v>6700.00</v>
      </c>
      <c r="B55" s="37" t="str">
        <f>Data!B21</f>
        <v>86.46</v>
      </c>
      <c r="C55" s="37" t="str">
        <f>Data!AR21</f>
        <v>85.45</v>
      </c>
      <c r="D55" s="37" t="str">
        <f>Data!C21</f>
        <v>86.19</v>
      </c>
      <c r="E55" s="37" t="str">
        <f>Data!AS21</f>
        <v>85.61</v>
      </c>
      <c r="F55" s="1">
        <f t="shared" si="1"/>
        <v>-0.26999999999999602</v>
      </c>
      <c r="G55" s="6">
        <f t="shared" si="1"/>
        <v>0.15999999999999659</v>
      </c>
      <c r="I55" s="1">
        <f t="shared" si="2"/>
        <v>0.42999999999999261</v>
      </c>
    </row>
    <row r="56" spans="1:9">
      <c r="A56" s="30" t="str">
        <f>Data!A22</f>
        <v>6300.00</v>
      </c>
      <c r="B56" s="37" t="str">
        <f>Data!B22</f>
        <v>86.08</v>
      </c>
      <c r="C56" s="37" t="str">
        <f>Data!AR22</f>
        <v>85.09</v>
      </c>
      <c r="D56" s="37" t="str">
        <f>Data!C22</f>
        <v>85.77</v>
      </c>
      <c r="E56" s="37" t="str">
        <f>Data!AS22</f>
        <v>85.43</v>
      </c>
      <c r="F56" s="1">
        <f t="shared" si="1"/>
        <v>-0.31000000000000227</v>
      </c>
      <c r="G56" s="6">
        <f t="shared" si="1"/>
        <v>0.34000000000000341</v>
      </c>
      <c r="I56" s="1">
        <f t="shared" si="2"/>
        <v>0.65000000000000568</v>
      </c>
    </row>
    <row r="57" spans="1:9">
      <c r="A57" s="30" t="str">
        <f>Data!A23</f>
        <v>6000.00</v>
      </c>
      <c r="B57" s="37" t="str">
        <f>Data!B23</f>
        <v>85.42</v>
      </c>
      <c r="C57" s="37" t="str">
        <f>Data!AR23</f>
        <v>84.57</v>
      </c>
      <c r="D57" s="37" t="str">
        <f>Data!C23</f>
        <v>85.16</v>
      </c>
      <c r="E57" s="37" t="str">
        <f>Data!AS23</f>
        <v>84.96</v>
      </c>
      <c r="F57" s="1">
        <f t="shared" si="1"/>
        <v>-0.26000000000000512</v>
      </c>
      <c r="G57" s="6">
        <f t="shared" si="1"/>
        <v>0.39000000000000057</v>
      </c>
      <c r="I57" s="1">
        <f t="shared" si="2"/>
        <v>0.65000000000000568</v>
      </c>
    </row>
    <row r="58" spans="1:9">
      <c r="A58" s="30" t="str">
        <f>Data!A24</f>
        <v>5600.00</v>
      </c>
      <c r="B58" s="37" t="str">
        <f>Data!B24</f>
        <v>85.16</v>
      </c>
      <c r="C58" s="37" t="str">
        <f>Data!AR24</f>
        <v>84.54</v>
      </c>
      <c r="D58" s="37" t="str">
        <f>Data!C24</f>
        <v>85.05</v>
      </c>
      <c r="E58" s="37" t="str">
        <f>Data!AS24</f>
        <v>84.85</v>
      </c>
      <c r="F58" s="1">
        <f t="shared" si="1"/>
        <v>-0.10999999999999943</v>
      </c>
      <c r="G58" s="6">
        <f t="shared" si="1"/>
        <v>0.30999999999998806</v>
      </c>
      <c r="I58" s="1">
        <f t="shared" si="2"/>
        <v>0.41999999999998749</v>
      </c>
    </row>
    <row r="59" spans="1:9">
      <c r="A59" s="30" t="str">
        <f>Data!A25</f>
        <v>5300.00</v>
      </c>
      <c r="B59" s="37" t="str">
        <f>Data!B25</f>
        <v>85.63</v>
      </c>
      <c r="C59" s="37" t="str">
        <f>Data!AR25</f>
        <v>84.99</v>
      </c>
      <c r="D59" s="37" t="str">
        <f>Data!C25</f>
        <v>85.51</v>
      </c>
      <c r="E59" s="37" t="str">
        <f>Data!AS25</f>
        <v>85.16</v>
      </c>
      <c r="F59" s="1">
        <f t="shared" si="1"/>
        <v>-0.11999999999999034</v>
      </c>
      <c r="G59" s="6">
        <f t="shared" si="1"/>
        <v>0.17000000000000171</v>
      </c>
      <c r="I59" s="1">
        <f t="shared" si="2"/>
        <v>0.28999999999999204</v>
      </c>
    </row>
    <row r="60" spans="1:9">
      <c r="A60" s="30" t="str">
        <f>Data!A26</f>
        <v>5000.00</v>
      </c>
      <c r="B60" s="37" t="str">
        <f>Data!B26</f>
        <v>86.14</v>
      </c>
      <c r="C60" s="37" t="str">
        <f>Data!AR26</f>
        <v>85.32</v>
      </c>
      <c r="D60" s="37" t="str">
        <f>Data!C26</f>
        <v>85.88</v>
      </c>
      <c r="E60" s="37" t="str">
        <f>Data!AS26</f>
        <v>85.35</v>
      </c>
      <c r="F60" s="1">
        <f t="shared" si="1"/>
        <v>-0.26000000000000512</v>
      </c>
      <c r="G60" s="6">
        <f t="shared" si="1"/>
        <v>3.0000000000001137E-2</v>
      </c>
      <c r="I60" s="1">
        <f t="shared" si="2"/>
        <v>0.29000000000000625</v>
      </c>
    </row>
    <row r="61" spans="1:9">
      <c r="A61" s="30" t="str">
        <f>Data!A27</f>
        <v>4750.00</v>
      </c>
      <c r="B61" s="37" t="str">
        <f>Data!B27</f>
        <v>86.21</v>
      </c>
      <c r="C61" s="37" t="str">
        <f>Data!AR27</f>
        <v>85.29</v>
      </c>
      <c r="D61" s="37" t="str">
        <f>Data!C27</f>
        <v>85.85</v>
      </c>
      <c r="E61" s="37" t="str">
        <f>Data!AS27</f>
        <v>85.19</v>
      </c>
      <c r="F61" s="1">
        <f t="shared" si="1"/>
        <v>-0.35999999999999943</v>
      </c>
      <c r="G61" s="6">
        <f t="shared" si="1"/>
        <v>-0.10000000000000853</v>
      </c>
      <c r="I61" s="1">
        <f t="shared" si="2"/>
        <v>0.25999999999999091</v>
      </c>
    </row>
    <row r="62" spans="1:9">
      <c r="A62" s="30" t="str">
        <f>Data!A28</f>
        <v>4500.00</v>
      </c>
      <c r="B62" s="37" t="str">
        <f>Data!B28</f>
        <v>86.13</v>
      </c>
      <c r="C62" s="37" t="str">
        <f>Data!AR28</f>
        <v>85.16</v>
      </c>
      <c r="D62" s="37" t="str">
        <f>Data!C28</f>
        <v>85.80</v>
      </c>
      <c r="E62" s="37" t="str">
        <f>Data!AS28</f>
        <v>85.01</v>
      </c>
      <c r="F62" s="1">
        <f t="shared" si="1"/>
        <v>-0.32999999999999829</v>
      </c>
      <c r="G62" s="6">
        <f t="shared" si="1"/>
        <v>-0.14999999999999147</v>
      </c>
      <c r="I62" s="1">
        <f t="shared" si="2"/>
        <v>0.18000000000000682</v>
      </c>
    </row>
    <row r="63" spans="1:9">
      <c r="A63" s="30" t="str">
        <f>Data!A29</f>
        <v>4250.00</v>
      </c>
      <c r="B63" s="37" t="str">
        <f>Data!B29</f>
        <v>86.28</v>
      </c>
      <c r="C63" s="37" t="str">
        <f>Data!AR29</f>
        <v>85.21</v>
      </c>
      <c r="D63" s="37" t="str">
        <f>Data!C29</f>
        <v>86.05</v>
      </c>
      <c r="E63" s="37" t="str">
        <f>Data!AS29</f>
        <v>85.15</v>
      </c>
      <c r="F63" s="1">
        <f t="shared" si="1"/>
        <v>-0.23000000000000398</v>
      </c>
      <c r="G63" s="6">
        <f t="shared" si="1"/>
        <v>-5.9999999999988063E-2</v>
      </c>
      <c r="I63" s="1">
        <f t="shared" si="2"/>
        <v>0.17000000000001592</v>
      </c>
    </row>
    <row r="64" spans="1:9">
      <c r="A64" s="30" t="str">
        <f>Data!A30</f>
        <v>4000.00</v>
      </c>
      <c r="B64" s="37" t="str">
        <f>Data!B30</f>
        <v>86.33</v>
      </c>
      <c r="C64" s="37" t="str">
        <f>Data!AR30</f>
        <v>85.10</v>
      </c>
      <c r="D64" s="37" t="str">
        <f>Data!C30</f>
        <v>86.12</v>
      </c>
      <c r="E64" s="37" t="str">
        <f>Data!AS30</f>
        <v>85.13</v>
      </c>
      <c r="F64" s="1">
        <f t="shared" si="1"/>
        <v>-0.20999999999999375</v>
      </c>
      <c r="G64" s="6">
        <f t="shared" si="1"/>
        <v>3.0000000000001137E-2</v>
      </c>
      <c r="I64" s="1">
        <f t="shared" si="2"/>
        <v>0.23999999999999488</v>
      </c>
    </row>
    <row r="65" spans="1:9">
      <c r="A65" s="30" t="str">
        <f>Data!A31</f>
        <v>3750.00</v>
      </c>
      <c r="B65" s="37" t="str">
        <f>Data!B31</f>
        <v>85.95</v>
      </c>
      <c r="C65" s="37" t="str">
        <f>Data!AR31</f>
        <v>84.65</v>
      </c>
      <c r="D65" s="37" t="str">
        <f>Data!C31</f>
        <v>85.68</v>
      </c>
      <c r="E65" s="37" t="str">
        <f>Data!AS31</f>
        <v>84.69</v>
      </c>
      <c r="F65" s="1">
        <f t="shared" si="1"/>
        <v>-0.26999999999999602</v>
      </c>
      <c r="G65" s="6">
        <f t="shared" si="1"/>
        <v>3.9999999999992042E-2</v>
      </c>
      <c r="I65" s="1">
        <f t="shared" si="2"/>
        <v>0.30999999999998806</v>
      </c>
    </row>
    <row r="66" spans="1:9">
      <c r="A66" s="30" t="str">
        <f>Data!A32</f>
        <v>3550.00</v>
      </c>
      <c r="B66" s="37" t="str">
        <f>Data!B32</f>
        <v>85.49</v>
      </c>
      <c r="C66" s="37" t="str">
        <f>Data!AR32</f>
        <v>84.32</v>
      </c>
      <c r="D66" s="37" t="str">
        <f>Data!C32</f>
        <v>85.08</v>
      </c>
      <c r="E66" s="37" t="str">
        <f>Data!AS32</f>
        <v>84.30</v>
      </c>
      <c r="F66" s="1">
        <f t="shared" si="1"/>
        <v>-0.40999999999999659</v>
      </c>
      <c r="G66" s="6">
        <f t="shared" si="1"/>
        <v>-1.9999999999996021E-2</v>
      </c>
      <c r="I66" s="1">
        <f t="shared" si="2"/>
        <v>0.39000000000000057</v>
      </c>
    </row>
    <row r="67" spans="1:9">
      <c r="A67" s="30" t="str">
        <f>Data!A33</f>
        <v>3350.00</v>
      </c>
      <c r="B67" s="37" t="str">
        <f>Data!B33</f>
        <v>85.48</v>
      </c>
      <c r="C67" s="37" t="str">
        <f>Data!AR33</f>
        <v>84.38</v>
      </c>
      <c r="D67" s="37" t="str">
        <f>Data!C33</f>
        <v>84.90</v>
      </c>
      <c r="E67" s="37" t="str">
        <f>Data!AS33</f>
        <v>84.23</v>
      </c>
      <c r="F67" s="1">
        <f t="shared" si="1"/>
        <v>-0.57999999999999829</v>
      </c>
      <c r="G67" s="6">
        <f t="shared" si="1"/>
        <v>-0.14999999999999147</v>
      </c>
      <c r="I67" s="1">
        <f t="shared" si="2"/>
        <v>0.43000000000000682</v>
      </c>
    </row>
    <row r="68" spans="1:9">
      <c r="A68" s="30" t="str">
        <f>Data!A34</f>
        <v>3150.00</v>
      </c>
      <c r="B68" s="37" t="str">
        <f>Data!B34</f>
        <v>85.78</v>
      </c>
      <c r="C68" s="37" t="str">
        <f>Data!AR34</f>
        <v>84.72</v>
      </c>
      <c r="D68" s="37" t="str">
        <f>Data!C34</f>
        <v>85.07</v>
      </c>
      <c r="E68" s="37" t="str">
        <f>Data!AS34</f>
        <v>84.43</v>
      </c>
      <c r="F68" s="1">
        <f t="shared" ref="F68:G99" si="3">D68-B68</f>
        <v>-0.71000000000000796</v>
      </c>
      <c r="G68" s="6">
        <f t="shared" si="3"/>
        <v>-0.28999999999999204</v>
      </c>
      <c r="I68" s="1">
        <f t="shared" si="2"/>
        <v>0.42000000000001592</v>
      </c>
    </row>
    <row r="69" spans="1:9">
      <c r="A69" s="30" t="str">
        <f>Data!A35</f>
        <v>3000.00</v>
      </c>
      <c r="B69" s="37" t="str">
        <f>Data!B35</f>
        <v>85.95</v>
      </c>
      <c r="C69" s="37" t="str">
        <f>Data!AR35</f>
        <v>85.05</v>
      </c>
      <c r="D69" s="37" t="str">
        <f>Data!C35</f>
        <v>85.15</v>
      </c>
      <c r="E69" s="37" t="str">
        <f>Data!AS35</f>
        <v>84.63</v>
      </c>
      <c r="F69" s="1">
        <f t="shared" si="3"/>
        <v>-0.79999999999999716</v>
      </c>
      <c r="G69" s="6">
        <f t="shared" si="3"/>
        <v>-0.42000000000000171</v>
      </c>
      <c r="I69" s="1">
        <f t="shared" si="2"/>
        <v>0.37999999999999545</v>
      </c>
    </row>
    <row r="70" spans="1:9">
      <c r="A70" s="30" t="str">
        <f>Data!A36</f>
        <v>2800.00</v>
      </c>
      <c r="B70" s="37" t="str">
        <f>Data!B36</f>
        <v>85.75</v>
      </c>
      <c r="C70" s="37" t="str">
        <f>Data!AR36</f>
        <v>85.04</v>
      </c>
      <c r="D70" s="37" t="str">
        <f>Data!C36</f>
        <v>84.92</v>
      </c>
      <c r="E70" s="37" t="str">
        <f>Data!AS36</f>
        <v>84.58</v>
      </c>
      <c r="F70" s="1">
        <f t="shared" si="3"/>
        <v>-0.82999999999999829</v>
      </c>
      <c r="G70" s="6">
        <f t="shared" si="3"/>
        <v>-0.46000000000000796</v>
      </c>
      <c r="I70" s="1">
        <f t="shared" si="2"/>
        <v>0.36999999999999034</v>
      </c>
    </row>
    <row r="71" spans="1:9">
      <c r="A71" s="30" t="str">
        <f>Data!A37</f>
        <v>2650.00</v>
      </c>
      <c r="B71" s="37" t="str">
        <f>Data!B37</f>
        <v>85.25</v>
      </c>
      <c r="C71" s="37" t="str">
        <f>Data!AR37</f>
        <v>84.65</v>
      </c>
      <c r="D71" s="37" t="str">
        <f>Data!C37</f>
        <v>84.51</v>
      </c>
      <c r="E71" s="37" t="str">
        <f>Data!AS37</f>
        <v>84.21</v>
      </c>
      <c r="F71" s="1">
        <f t="shared" si="3"/>
        <v>-0.73999999999999488</v>
      </c>
      <c r="G71" s="6">
        <f t="shared" si="3"/>
        <v>-0.44000000000001194</v>
      </c>
      <c r="I71" s="1">
        <f t="shared" si="2"/>
        <v>0.29999999999998295</v>
      </c>
    </row>
    <row r="72" spans="1:9">
      <c r="A72" s="30" t="str">
        <f>Data!A38</f>
        <v>2500.00</v>
      </c>
      <c r="B72" s="37" t="str">
        <f>Data!B38</f>
        <v>84.72</v>
      </c>
      <c r="C72" s="37" t="str">
        <f>Data!AR38</f>
        <v>84.10</v>
      </c>
      <c r="D72" s="37" t="str">
        <f>Data!C38</f>
        <v>84.22</v>
      </c>
      <c r="E72" s="37" t="str">
        <f>Data!AS38</f>
        <v>83.74</v>
      </c>
      <c r="F72" s="1">
        <f t="shared" si="3"/>
        <v>-0.5</v>
      </c>
      <c r="G72" s="6">
        <f t="shared" si="3"/>
        <v>-0.35999999999999943</v>
      </c>
      <c r="I72" s="1">
        <f t="shared" si="2"/>
        <v>0.14000000000000057</v>
      </c>
    </row>
    <row r="73" spans="1:9">
      <c r="A73" s="30" t="str">
        <f>Data!A39</f>
        <v>2360.00</v>
      </c>
      <c r="B73" s="37" t="str">
        <f>Data!B39</f>
        <v>84.61</v>
      </c>
      <c r="C73" s="37" t="str">
        <f>Data!AR39</f>
        <v>83.96</v>
      </c>
      <c r="D73" s="37" t="str">
        <f>Data!C39</f>
        <v>84.34</v>
      </c>
      <c r="E73" s="37" t="str">
        <f>Data!AS39</f>
        <v>83.72</v>
      </c>
      <c r="F73" s="1">
        <f t="shared" si="3"/>
        <v>-0.26999999999999602</v>
      </c>
      <c r="G73" s="6">
        <f t="shared" si="3"/>
        <v>-0.23999999999999488</v>
      </c>
      <c r="I73" s="1">
        <f t="shared" si="2"/>
        <v>3.0000000000001137E-2</v>
      </c>
    </row>
    <row r="74" spans="1:9">
      <c r="A74" s="30" t="str">
        <f>Data!A40</f>
        <v>2240.00</v>
      </c>
      <c r="B74" s="37" t="str">
        <f>Data!B40</f>
        <v>85.02</v>
      </c>
      <c r="C74" s="37" t="str">
        <f>Data!AR40</f>
        <v>84.36</v>
      </c>
      <c r="D74" s="37" t="str">
        <f>Data!C40</f>
        <v>84.79</v>
      </c>
      <c r="E74" s="37" t="str">
        <f>Data!AS40</f>
        <v>84.21</v>
      </c>
      <c r="F74" s="1">
        <f t="shared" si="3"/>
        <v>-0.22999999999998977</v>
      </c>
      <c r="G74" s="6">
        <f t="shared" si="3"/>
        <v>-0.15000000000000568</v>
      </c>
      <c r="I74" s="1">
        <f t="shared" si="2"/>
        <v>7.9999999999984084E-2</v>
      </c>
    </row>
    <row r="75" spans="1:9">
      <c r="A75" s="30" t="str">
        <f>Data!A41</f>
        <v>2120.00</v>
      </c>
      <c r="B75" s="37" t="str">
        <f>Data!B41</f>
        <v>85.49</v>
      </c>
      <c r="C75" s="37" t="str">
        <f>Data!AR41</f>
        <v>84.94</v>
      </c>
      <c r="D75" s="37" t="str">
        <f>Data!C41</f>
        <v>85.20</v>
      </c>
      <c r="E75" s="37" t="str">
        <f>Data!AS41</f>
        <v>84.78</v>
      </c>
      <c r="F75" s="1">
        <f t="shared" si="3"/>
        <v>-0.28999999999999204</v>
      </c>
      <c r="G75" s="6">
        <f t="shared" si="3"/>
        <v>-0.15999999999999659</v>
      </c>
      <c r="I75" s="1">
        <f t="shared" si="2"/>
        <v>0.12999999999999545</v>
      </c>
    </row>
    <row r="76" spans="1:9">
      <c r="A76" s="30" t="str">
        <f>Data!A42</f>
        <v>2000.00</v>
      </c>
      <c r="B76" s="37" t="str">
        <f>Data!B42</f>
        <v>85.81</v>
      </c>
      <c r="C76" s="37" t="str">
        <f>Data!AR42</f>
        <v>85.52</v>
      </c>
      <c r="D76" s="37" t="str">
        <f>Data!C42</f>
        <v>85.46</v>
      </c>
      <c r="E76" s="37" t="str">
        <f>Data!AS42</f>
        <v>85.27</v>
      </c>
      <c r="F76" s="1">
        <f t="shared" si="3"/>
        <v>-0.35000000000000853</v>
      </c>
      <c r="G76" s="6">
        <f t="shared" si="3"/>
        <v>-0.25</v>
      </c>
      <c r="I76" s="1">
        <f t="shared" si="2"/>
        <v>0.10000000000000853</v>
      </c>
    </row>
    <row r="77" spans="1:9">
      <c r="A77" s="30" t="str">
        <f>Data!A43</f>
        <v>1900.00</v>
      </c>
      <c r="B77" s="37" t="str">
        <f>Data!B43</f>
        <v>85.97</v>
      </c>
      <c r="C77" s="37" t="str">
        <f>Data!AR43</f>
        <v>85.92</v>
      </c>
      <c r="D77" s="37" t="str">
        <f>Data!C43</f>
        <v>85.63</v>
      </c>
      <c r="E77" s="37" t="str">
        <f>Data!AS43</f>
        <v>85.62</v>
      </c>
      <c r="F77" s="1">
        <f t="shared" si="3"/>
        <v>-0.34000000000000341</v>
      </c>
      <c r="G77" s="6">
        <f t="shared" si="3"/>
        <v>-0.29999999999999716</v>
      </c>
      <c r="I77" s="1">
        <f t="shared" si="2"/>
        <v>4.0000000000006253E-2</v>
      </c>
    </row>
    <row r="78" spans="1:9">
      <c r="A78" s="30" t="str">
        <f>Data!A44</f>
        <v>1800.00</v>
      </c>
      <c r="B78" s="37" t="str">
        <f>Data!B44</f>
        <v>85.93</v>
      </c>
      <c r="C78" s="37" t="str">
        <f>Data!AR44</f>
        <v>85.95</v>
      </c>
      <c r="D78" s="37" t="str">
        <f>Data!C44</f>
        <v>85.62</v>
      </c>
      <c r="E78" s="37" t="str">
        <f>Data!AS44</f>
        <v>85.73</v>
      </c>
      <c r="F78" s="1">
        <f t="shared" si="3"/>
        <v>-0.31000000000000227</v>
      </c>
      <c r="G78" s="6">
        <f t="shared" si="3"/>
        <v>-0.21999999999999886</v>
      </c>
      <c r="I78" s="1">
        <f t="shared" si="2"/>
        <v>9.0000000000003411E-2</v>
      </c>
    </row>
    <row r="79" spans="1:9">
      <c r="A79" s="30" t="str">
        <f>Data!A45</f>
        <v>1700.00</v>
      </c>
      <c r="B79" s="37" t="str">
        <f>Data!B45</f>
        <v>85.68</v>
      </c>
      <c r="C79" s="37" t="str">
        <f>Data!AR45</f>
        <v>85.69</v>
      </c>
      <c r="D79" s="37" t="str">
        <f>Data!C45</f>
        <v>85.41</v>
      </c>
      <c r="E79" s="37" t="str">
        <f>Data!AS45</f>
        <v>85.60</v>
      </c>
      <c r="F79" s="1">
        <f t="shared" si="3"/>
        <v>-0.27000000000001023</v>
      </c>
      <c r="G79" s="6">
        <f t="shared" si="3"/>
        <v>-9.0000000000003411E-2</v>
      </c>
      <c r="I79" s="1">
        <f t="shared" si="2"/>
        <v>0.18000000000000682</v>
      </c>
    </row>
    <row r="80" spans="1:9">
      <c r="A80" s="30" t="str">
        <f>Data!A46</f>
        <v>1600.00</v>
      </c>
      <c r="B80" s="37" t="str">
        <f>Data!B46</f>
        <v>85.25</v>
      </c>
      <c r="C80" s="37" t="str">
        <f>Data!AR46</f>
        <v>85.27</v>
      </c>
      <c r="D80" s="37" t="str">
        <f>Data!C46</f>
        <v>85.02</v>
      </c>
      <c r="E80" s="37" t="str">
        <f>Data!AS46</f>
        <v>85.29</v>
      </c>
      <c r="F80" s="1">
        <f t="shared" si="3"/>
        <v>-0.23000000000000398</v>
      </c>
      <c r="G80" s="6">
        <f t="shared" si="3"/>
        <v>2.0000000000010232E-2</v>
      </c>
      <c r="I80" s="1">
        <f t="shared" si="2"/>
        <v>0.25000000000001421</v>
      </c>
    </row>
    <row r="81" spans="1:9">
      <c r="A81" s="30" t="str">
        <f>Data!A47</f>
        <v>1500.00</v>
      </c>
      <c r="B81" s="37" t="str">
        <f>Data!B47</f>
        <v>84.58</v>
      </c>
      <c r="C81" s="37" t="str">
        <f>Data!AR47</f>
        <v>84.59</v>
      </c>
      <c r="D81" s="37" t="str">
        <f>Data!C47</f>
        <v>84.38</v>
      </c>
      <c r="E81" s="37" t="str">
        <f>Data!AS47</f>
        <v>84.68</v>
      </c>
      <c r="F81" s="1">
        <f t="shared" si="3"/>
        <v>-0.20000000000000284</v>
      </c>
      <c r="G81" s="6">
        <f t="shared" si="3"/>
        <v>9.0000000000003411E-2</v>
      </c>
      <c r="I81" s="1">
        <f t="shared" si="2"/>
        <v>0.29000000000000625</v>
      </c>
    </row>
    <row r="82" spans="1:9">
      <c r="A82" s="30" t="str">
        <f>Data!A48</f>
        <v>1400.00</v>
      </c>
      <c r="B82" s="37" t="str">
        <f>Data!B48</f>
        <v>83.56</v>
      </c>
      <c r="C82" s="37" t="str">
        <f>Data!AR48</f>
        <v>83.48</v>
      </c>
      <c r="D82" s="37" t="str">
        <f>Data!C48</f>
        <v>83.41</v>
      </c>
      <c r="E82" s="37" t="str">
        <f>Data!AS48</f>
        <v>83.66</v>
      </c>
      <c r="F82" s="1">
        <f t="shared" si="3"/>
        <v>-0.15000000000000568</v>
      </c>
      <c r="G82" s="6">
        <f t="shared" si="3"/>
        <v>0.17999999999999261</v>
      </c>
      <c r="I82" s="1">
        <f t="shared" si="2"/>
        <v>0.32999999999999829</v>
      </c>
    </row>
    <row r="83" spans="1:9">
      <c r="A83" s="30" t="str">
        <f>Data!A49</f>
        <v>1320.00</v>
      </c>
      <c r="B83" s="37" t="str">
        <f>Data!B49</f>
        <v>82.48</v>
      </c>
      <c r="C83" s="37" t="str">
        <f>Data!AR49</f>
        <v>82.29</v>
      </c>
      <c r="D83" s="37" t="str">
        <f>Data!C49</f>
        <v>82.38</v>
      </c>
      <c r="E83" s="37" t="str">
        <f>Data!AS49</f>
        <v>82.71</v>
      </c>
      <c r="F83" s="1">
        <f t="shared" si="3"/>
        <v>-0.10000000000000853</v>
      </c>
      <c r="G83" s="6">
        <f t="shared" si="3"/>
        <v>0.41999999999998749</v>
      </c>
      <c r="I83" s="1">
        <f t="shared" si="2"/>
        <v>0.51999999999999602</v>
      </c>
    </row>
    <row r="84" spans="1:9">
      <c r="A84" s="30" t="str">
        <f>Data!A50</f>
        <v>1250.00</v>
      </c>
      <c r="B84" s="37" t="str">
        <f>Data!B50</f>
        <v>82.46</v>
      </c>
      <c r="C84" s="37" t="str">
        <f>Data!AR50</f>
        <v>82.37</v>
      </c>
      <c r="D84" s="37" t="str">
        <f>Data!C50</f>
        <v>82.33</v>
      </c>
      <c r="E84" s="37" t="str">
        <f>Data!AS50</f>
        <v>82.92</v>
      </c>
      <c r="F84" s="1">
        <f t="shared" si="3"/>
        <v>-0.12999999999999545</v>
      </c>
      <c r="G84" s="6">
        <f t="shared" si="3"/>
        <v>0.54999999999999716</v>
      </c>
      <c r="I84" s="1">
        <f t="shared" si="2"/>
        <v>0.67999999999999261</v>
      </c>
    </row>
    <row r="85" spans="1:9">
      <c r="A85" s="30" t="str">
        <f>Data!A51</f>
        <v>1180.00</v>
      </c>
      <c r="B85" s="37" t="str">
        <f>Data!B51</f>
        <v>83.56</v>
      </c>
      <c r="C85" s="37" t="str">
        <f>Data!AR51</f>
        <v>83.54</v>
      </c>
      <c r="D85" s="37" t="str">
        <f>Data!C51</f>
        <v>83.33</v>
      </c>
      <c r="E85" s="37" t="str">
        <f>Data!AS51</f>
        <v>84.03</v>
      </c>
      <c r="F85" s="1">
        <f t="shared" si="3"/>
        <v>-0.23000000000000398</v>
      </c>
      <c r="G85" s="6">
        <f t="shared" si="3"/>
        <v>0.48999999999999488</v>
      </c>
      <c r="I85" s="1">
        <f t="shared" si="2"/>
        <v>0.71999999999999886</v>
      </c>
    </row>
    <row r="86" spans="1:9">
      <c r="A86" s="30" t="str">
        <f>Data!A52</f>
        <v>1120.00</v>
      </c>
      <c r="B86" s="37" t="str">
        <f>Data!B52</f>
        <v>84.69</v>
      </c>
      <c r="C86" s="37" t="str">
        <f>Data!AR52</f>
        <v>84.66</v>
      </c>
      <c r="D86" s="37" t="str">
        <f>Data!C52</f>
        <v>84.40</v>
      </c>
      <c r="E86" s="37" t="str">
        <f>Data!AS52</f>
        <v>84.98</v>
      </c>
      <c r="F86" s="1">
        <f t="shared" si="3"/>
        <v>-0.28999999999999204</v>
      </c>
      <c r="G86" s="6">
        <f t="shared" si="3"/>
        <v>0.32000000000000739</v>
      </c>
      <c r="I86" s="1">
        <f t="shared" si="2"/>
        <v>0.60999999999999943</v>
      </c>
    </row>
    <row r="87" spans="1:9">
      <c r="A87" s="30" t="str">
        <f>Data!A53</f>
        <v>1060.00</v>
      </c>
      <c r="B87" s="37" t="str">
        <f>Data!B53</f>
        <v>85.57</v>
      </c>
      <c r="C87" s="37" t="str">
        <f>Data!AR53</f>
        <v>85.57</v>
      </c>
      <c r="D87" s="37" t="str">
        <f>Data!C53</f>
        <v>85.27</v>
      </c>
      <c r="E87" s="37" t="str">
        <f>Data!AS53</f>
        <v>85.65</v>
      </c>
      <c r="F87" s="1">
        <f t="shared" si="3"/>
        <v>-0.29999999999999716</v>
      </c>
      <c r="G87" s="6">
        <f t="shared" si="3"/>
        <v>8.0000000000012506E-2</v>
      </c>
      <c r="I87" s="1">
        <f t="shared" si="2"/>
        <v>0.38000000000000966</v>
      </c>
    </row>
    <row r="88" spans="1:9">
      <c r="A88" s="30" t="str">
        <f>Data!A54</f>
        <v>1000.00</v>
      </c>
      <c r="B88" s="37" t="str">
        <f>Data!B54</f>
        <v>86.29</v>
      </c>
      <c r="C88" s="37" t="str">
        <f>Data!AR54</f>
        <v>86.30</v>
      </c>
      <c r="D88" s="37" t="str">
        <f>Data!C54</f>
        <v>85.98</v>
      </c>
      <c r="E88" s="37" t="str">
        <f>Data!AS54</f>
        <v>86.17</v>
      </c>
      <c r="F88" s="1">
        <f t="shared" si="3"/>
        <v>-0.31000000000000227</v>
      </c>
      <c r="G88" s="6">
        <f t="shared" si="3"/>
        <v>-0.12999999999999545</v>
      </c>
      <c r="I88" s="1">
        <f t="shared" si="2"/>
        <v>0.18000000000000682</v>
      </c>
    </row>
    <row r="89" spans="1:9">
      <c r="A89" s="30" t="str">
        <f>Data!A55</f>
        <v>950.00</v>
      </c>
      <c r="B89" s="37" t="str">
        <f>Data!B55</f>
        <v>86.82</v>
      </c>
      <c r="C89" s="37" t="str">
        <f>Data!AR55</f>
        <v>86.76</v>
      </c>
      <c r="D89" s="37" t="str">
        <f>Data!C55</f>
        <v>86.50</v>
      </c>
      <c r="E89" s="37" t="str">
        <f>Data!AS55</f>
        <v>86.52</v>
      </c>
      <c r="F89" s="1">
        <f t="shared" si="3"/>
        <v>-0.31999999999999318</v>
      </c>
      <c r="G89" s="6">
        <f t="shared" si="3"/>
        <v>-0.24000000000000909</v>
      </c>
      <c r="I89" s="1">
        <f t="shared" si="2"/>
        <v>7.9999999999984084E-2</v>
      </c>
    </row>
    <row r="90" spans="1:9">
      <c r="A90" s="30" t="str">
        <f>Data!A56</f>
        <v>900.00</v>
      </c>
      <c r="B90" s="37" t="str">
        <f>Data!B56</f>
        <v>87.01</v>
      </c>
      <c r="C90" s="37" t="str">
        <f>Data!AR56</f>
        <v>86.76</v>
      </c>
      <c r="D90" s="37" t="str">
        <f>Data!C56</f>
        <v>86.66</v>
      </c>
      <c r="E90" s="37" t="str">
        <f>Data!AS56</f>
        <v>86.54</v>
      </c>
      <c r="F90" s="1">
        <f t="shared" si="3"/>
        <v>-0.35000000000000853</v>
      </c>
      <c r="G90" s="6">
        <f t="shared" si="3"/>
        <v>-0.21999999999999886</v>
      </c>
      <c r="I90" s="1">
        <f t="shared" si="2"/>
        <v>0.13000000000000966</v>
      </c>
    </row>
    <row r="91" spans="1:9">
      <c r="A91" s="30" t="str">
        <f>Data!A57</f>
        <v>850.00</v>
      </c>
      <c r="B91" s="37" t="str">
        <f>Data!B57</f>
        <v>86.85</v>
      </c>
      <c r="C91" s="37" t="str">
        <f>Data!AR57</f>
        <v>86.42</v>
      </c>
      <c r="D91" s="37" t="str">
        <f>Data!C57</f>
        <v>86.48</v>
      </c>
      <c r="E91" s="37" t="str">
        <f>Data!AS57</f>
        <v>86.26</v>
      </c>
      <c r="F91" s="1">
        <f t="shared" si="3"/>
        <v>-0.36999999999999034</v>
      </c>
      <c r="G91" s="6">
        <f t="shared" si="3"/>
        <v>-0.15999999999999659</v>
      </c>
      <c r="I91" s="1">
        <f t="shared" si="2"/>
        <v>0.20999999999999375</v>
      </c>
    </row>
    <row r="92" spans="1:9">
      <c r="A92" s="30" t="str">
        <f>Data!A58</f>
        <v>800.00</v>
      </c>
      <c r="B92" s="37" t="str">
        <f>Data!B58</f>
        <v>86.64</v>
      </c>
      <c r="C92" s="37" t="str">
        <f>Data!AR58</f>
        <v>86.12</v>
      </c>
      <c r="D92" s="37" t="str">
        <f>Data!C58</f>
        <v>86.28</v>
      </c>
      <c r="E92" s="37" t="str">
        <f>Data!AS58</f>
        <v>86.03</v>
      </c>
      <c r="F92" s="1">
        <f t="shared" si="3"/>
        <v>-0.35999999999999943</v>
      </c>
      <c r="G92" s="6">
        <f t="shared" si="3"/>
        <v>-9.0000000000003411E-2</v>
      </c>
      <c r="I92" s="1">
        <f t="shared" si="2"/>
        <v>0.26999999999999602</v>
      </c>
    </row>
    <row r="93" spans="1:9">
      <c r="A93" s="30" t="str">
        <f>Data!A59</f>
        <v>750.00</v>
      </c>
      <c r="B93" s="37" t="str">
        <f>Data!B59</f>
        <v>86.66</v>
      </c>
      <c r="C93" s="37" t="str">
        <f>Data!AR59</f>
        <v>86.16</v>
      </c>
      <c r="D93" s="37" t="str">
        <f>Data!C59</f>
        <v>86.38</v>
      </c>
      <c r="E93" s="37" t="str">
        <f>Data!AS59</f>
        <v>86.15</v>
      </c>
      <c r="F93" s="1">
        <f t="shared" si="3"/>
        <v>-0.28000000000000114</v>
      </c>
      <c r="G93" s="6">
        <f t="shared" si="3"/>
        <v>-9.9999999999909051E-3</v>
      </c>
      <c r="I93" s="1">
        <f t="shared" si="2"/>
        <v>0.27000000000001023</v>
      </c>
    </row>
    <row r="94" spans="1:9">
      <c r="A94" s="30" t="str">
        <f>Data!A60</f>
        <v>710.00</v>
      </c>
      <c r="B94" s="37" t="str">
        <f>Data!B60</f>
        <v>86.82</v>
      </c>
      <c r="C94" s="37" t="str">
        <f>Data!AR60</f>
        <v>86.38</v>
      </c>
      <c r="D94" s="37" t="str">
        <f>Data!C60</f>
        <v>86.64</v>
      </c>
      <c r="E94" s="37" t="str">
        <f>Data!AS60</f>
        <v>86.49</v>
      </c>
      <c r="F94" s="1">
        <f t="shared" si="3"/>
        <v>-0.17999999999999261</v>
      </c>
      <c r="G94" s="6">
        <f t="shared" si="3"/>
        <v>0.10999999999999943</v>
      </c>
      <c r="I94" s="1">
        <f t="shared" si="2"/>
        <v>0.28999999999999204</v>
      </c>
    </row>
    <row r="95" spans="1:9">
      <c r="A95" s="30" t="str">
        <f>Data!A61</f>
        <v>670.00</v>
      </c>
      <c r="B95" s="37" t="str">
        <f>Data!B61</f>
        <v>86.79</v>
      </c>
      <c r="C95" s="37" t="str">
        <f>Data!AR61</f>
        <v>86.40</v>
      </c>
      <c r="D95" s="37" t="str">
        <f>Data!C61</f>
        <v>86.65</v>
      </c>
      <c r="E95" s="37" t="str">
        <f>Data!AS61</f>
        <v>86.61</v>
      </c>
      <c r="F95" s="1">
        <f t="shared" si="3"/>
        <v>-0.14000000000000057</v>
      </c>
      <c r="G95" s="6">
        <f t="shared" si="3"/>
        <v>0.20999999999999375</v>
      </c>
      <c r="I95" s="1">
        <f t="shared" si="2"/>
        <v>0.34999999999999432</v>
      </c>
    </row>
    <row r="96" spans="1:9">
      <c r="A96" s="30" t="str">
        <f>Data!A62</f>
        <v>630.00</v>
      </c>
      <c r="B96" s="37" t="str">
        <f>Data!B62</f>
        <v>86.41</v>
      </c>
      <c r="C96" s="37" t="str">
        <f>Data!AR62</f>
        <v>86.08</v>
      </c>
      <c r="D96" s="37" t="str">
        <f>Data!C62</f>
        <v>86.25</v>
      </c>
      <c r="E96" s="37" t="str">
        <f>Data!AS62</f>
        <v>86.34</v>
      </c>
      <c r="F96" s="1">
        <f t="shared" si="3"/>
        <v>-0.15999999999999659</v>
      </c>
      <c r="G96" s="6">
        <f t="shared" si="3"/>
        <v>0.26000000000000512</v>
      </c>
      <c r="I96" s="1">
        <f t="shared" si="2"/>
        <v>0.42000000000000171</v>
      </c>
    </row>
    <row r="97" spans="1:9">
      <c r="A97" s="30" t="str">
        <f>Data!A63</f>
        <v>600.00</v>
      </c>
      <c r="B97" s="37" t="str">
        <f>Data!B63</f>
        <v>85.86</v>
      </c>
      <c r="C97" s="37" t="str">
        <f>Data!AR63</f>
        <v>85.61</v>
      </c>
      <c r="D97" s="37" t="str">
        <f>Data!C63</f>
        <v>85.64</v>
      </c>
      <c r="E97" s="37" t="str">
        <f>Data!AS63</f>
        <v>85.86</v>
      </c>
      <c r="F97" s="1">
        <f t="shared" si="3"/>
        <v>-0.21999999999999886</v>
      </c>
      <c r="G97" s="6">
        <f t="shared" si="3"/>
        <v>0.25</v>
      </c>
      <c r="I97" s="1">
        <f t="shared" si="2"/>
        <v>0.46999999999999886</v>
      </c>
    </row>
    <row r="98" spans="1:9">
      <c r="A98" s="30" t="str">
        <f>Data!A64</f>
        <v>560.00</v>
      </c>
      <c r="B98" s="37" t="str">
        <f>Data!B64</f>
        <v>85.45</v>
      </c>
      <c r="C98" s="37" t="str">
        <f>Data!AR64</f>
        <v>85.26</v>
      </c>
      <c r="D98" s="37" t="str">
        <f>Data!C64</f>
        <v>85.18</v>
      </c>
      <c r="E98" s="37" t="str">
        <f>Data!AS64</f>
        <v>85.46</v>
      </c>
      <c r="F98" s="1">
        <f t="shared" si="3"/>
        <v>-0.26999999999999602</v>
      </c>
      <c r="G98" s="6">
        <f t="shared" si="3"/>
        <v>0.19999999999998863</v>
      </c>
      <c r="I98" s="1">
        <f t="shared" si="2"/>
        <v>0.46999999999998465</v>
      </c>
    </row>
    <row r="99" spans="1:9">
      <c r="A99" s="30" t="str">
        <f>Data!A65</f>
        <v>530.00</v>
      </c>
      <c r="B99" s="37" t="str">
        <f>Data!B65</f>
        <v>85.33</v>
      </c>
      <c r="C99" s="37" t="str">
        <f>Data!AR65</f>
        <v>85.16</v>
      </c>
      <c r="D99" s="37" t="str">
        <f>Data!C65</f>
        <v>85.04</v>
      </c>
      <c r="E99" s="37" t="str">
        <f>Data!AS65</f>
        <v>85.29</v>
      </c>
      <c r="F99" s="1">
        <f t="shared" si="3"/>
        <v>-0.28999999999999204</v>
      </c>
      <c r="G99" s="6">
        <f t="shared" si="3"/>
        <v>0.13000000000000966</v>
      </c>
      <c r="I99" s="1">
        <f t="shared" si="2"/>
        <v>0.42000000000000171</v>
      </c>
    </row>
    <row r="100" spans="1:9">
      <c r="A100" s="30" t="str">
        <f>Data!A66</f>
        <v>500.00</v>
      </c>
      <c r="B100" s="37" t="str">
        <f>Data!B66</f>
        <v>85.39</v>
      </c>
      <c r="C100" s="37" t="str">
        <f>Data!AR66</f>
        <v>85.23</v>
      </c>
      <c r="D100" s="37" t="str">
        <f>Data!C66</f>
        <v>85.05</v>
      </c>
      <c r="E100" s="37" t="str">
        <f>Data!AS66</f>
        <v>85.23</v>
      </c>
      <c r="F100" s="1">
        <f t="shared" ref="F100:G131" si="4">D100-B100</f>
        <v>-0.34000000000000341</v>
      </c>
      <c r="G100" s="6">
        <f t="shared" si="4"/>
        <v>0</v>
      </c>
      <c r="I100" s="1">
        <f t="shared" ref="I100:I140" si="5">G100-F100</f>
        <v>0.34000000000000341</v>
      </c>
    </row>
    <row r="101" spans="1:9">
      <c r="A101" s="30" t="str">
        <f>Data!A67</f>
        <v>475.00</v>
      </c>
      <c r="B101" s="37" t="str">
        <f>Data!B67</f>
        <v>85.48</v>
      </c>
      <c r="C101" s="37" t="str">
        <f>Data!AR67</f>
        <v>85.30</v>
      </c>
      <c r="D101" s="37" t="str">
        <f>Data!C67</f>
        <v>85.06</v>
      </c>
      <c r="E101" s="37" t="str">
        <f>Data!AS67</f>
        <v>85.18</v>
      </c>
      <c r="F101" s="1">
        <f t="shared" si="4"/>
        <v>-0.42000000000000171</v>
      </c>
      <c r="G101" s="6">
        <f t="shared" si="4"/>
        <v>-0.11999999999999034</v>
      </c>
      <c r="I101" s="1">
        <f t="shared" si="5"/>
        <v>0.30000000000001137</v>
      </c>
    </row>
    <row r="102" spans="1:9">
      <c r="A102" s="30" t="str">
        <f>Data!A68</f>
        <v>450.00</v>
      </c>
      <c r="B102" s="37" t="str">
        <f>Data!B68</f>
        <v>85.59</v>
      </c>
      <c r="C102" s="37" t="str">
        <f>Data!AR68</f>
        <v>85.31</v>
      </c>
      <c r="D102" s="37" t="str">
        <f>Data!C68</f>
        <v>85.17</v>
      </c>
      <c r="E102" s="37" t="str">
        <f>Data!AS68</f>
        <v>85.22</v>
      </c>
      <c r="F102" s="1">
        <f t="shared" si="4"/>
        <v>-0.42000000000000171</v>
      </c>
      <c r="G102" s="6">
        <f t="shared" si="4"/>
        <v>-9.0000000000003411E-2</v>
      </c>
      <c r="I102" s="1">
        <f t="shared" si="5"/>
        <v>0.32999999999999829</v>
      </c>
    </row>
    <row r="103" spans="1:9">
      <c r="A103" s="30" t="str">
        <f>Data!A69</f>
        <v>425.00</v>
      </c>
      <c r="B103" s="37" t="str">
        <f>Data!B69</f>
        <v>85.82</v>
      </c>
      <c r="C103" s="37" t="str">
        <f>Data!AR69</f>
        <v>85.35</v>
      </c>
      <c r="D103" s="37" t="str">
        <f>Data!C69</f>
        <v>85.44</v>
      </c>
      <c r="E103" s="37" t="str">
        <f>Data!AS69</f>
        <v>85.40</v>
      </c>
      <c r="F103" s="1">
        <f t="shared" si="4"/>
        <v>-0.37999999999999545</v>
      </c>
      <c r="G103" s="6">
        <f t="shared" si="4"/>
        <v>5.0000000000011369E-2</v>
      </c>
      <c r="I103" s="1">
        <f t="shared" si="5"/>
        <v>0.43000000000000682</v>
      </c>
    </row>
    <row r="104" spans="1:9">
      <c r="A104" s="30" t="str">
        <f>Data!A70</f>
        <v>400.00</v>
      </c>
      <c r="B104" s="37" t="str">
        <f>Data!B70</f>
        <v>86.11</v>
      </c>
      <c r="C104" s="37" t="str">
        <f>Data!AR70</f>
        <v>85.49</v>
      </c>
      <c r="D104" s="37" t="str">
        <f>Data!C70</f>
        <v>85.78</v>
      </c>
      <c r="E104" s="37" t="str">
        <f>Data!AS70</f>
        <v>85.62</v>
      </c>
      <c r="F104" s="1">
        <f t="shared" si="4"/>
        <v>-0.32999999999999829</v>
      </c>
      <c r="G104" s="6">
        <f t="shared" si="4"/>
        <v>0.13000000000000966</v>
      </c>
      <c r="I104" s="1">
        <f t="shared" si="5"/>
        <v>0.46000000000000796</v>
      </c>
    </row>
    <row r="105" spans="1:9">
      <c r="A105" s="30" t="str">
        <f>Data!A71</f>
        <v>375.00</v>
      </c>
      <c r="B105" s="37" t="str">
        <f>Data!B71</f>
        <v>86.34</v>
      </c>
      <c r="C105" s="37" t="str">
        <f>Data!AR71</f>
        <v>85.68</v>
      </c>
      <c r="D105" s="37" t="str">
        <f>Data!C71</f>
        <v>86.04</v>
      </c>
      <c r="E105" s="37" t="str">
        <f>Data!AS71</f>
        <v>85.75</v>
      </c>
      <c r="F105" s="1">
        <f t="shared" si="4"/>
        <v>-0.29999999999999716</v>
      </c>
      <c r="G105" s="6">
        <f t="shared" si="4"/>
        <v>6.9999999999993179E-2</v>
      </c>
      <c r="I105" s="1">
        <f t="shared" si="5"/>
        <v>0.36999999999999034</v>
      </c>
    </row>
    <row r="106" spans="1:9">
      <c r="A106" s="30" t="str">
        <f>Data!A72</f>
        <v>355.00</v>
      </c>
      <c r="B106" s="37" t="str">
        <f>Data!B72</f>
        <v>86.44</v>
      </c>
      <c r="C106" s="37" t="str">
        <f>Data!AR72</f>
        <v>85.80</v>
      </c>
      <c r="D106" s="37" t="str">
        <f>Data!C72</f>
        <v>86.15</v>
      </c>
      <c r="E106" s="37" t="str">
        <f>Data!AS72</f>
        <v>85.80</v>
      </c>
      <c r="F106" s="1">
        <f t="shared" si="4"/>
        <v>-0.28999999999999204</v>
      </c>
      <c r="G106" s="6">
        <f t="shared" si="4"/>
        <v>0</v>
      </c>
      <c r="I106" s="1">
        <f t="shared" si="5"/>
        <v>0.28999999999999204</v>
      </c>
    </row>
    <row r="107" spans="1:9">
      <c r="A107" s="30" t="str">
        <f>Data!A73</f>
        <v>335.00</v>
      </c>
      <c r="B107" s="37" t="str">
        <f>Data!B73</f>
        <v>86.40</v>
      </c>
      <c r="C107" s="37" t="str">
        <f>Data!AR73</f>
        <v>85.76</v>
      </c>
      <c r="D107" s="37" t="str">
        <f>Data!C73</f>
        <v>86.12</v>
      </c>
      <c r="E107" s="37" t="str">
        <f>Data!AS73</f>
        <v>85.77</v>
      </c>
      <c r="F107" s="1">
        <f t="shared" si="4"/>
        <v>-0.28000000000000114</v>
      </c>
      <c r="G107" s="6">
        <f t="shared" si="4"/>
        <v>9.9999999999909051E-3</v>
      </c>
      <c r="I107" s="1">
        <f t="shared" si="5"/>
        <v>0.28999999999999204</v>
      </c>
    </row>
    <row r="108" spans="1:9">
      <c r="A108" s="30" t="str">
        <f>Data!A74</f>
        <v>315.00</v>
      </c>
      <c r="B108" s="37" t="str">
        <f>Data!B74</f>
        <v>86.19</v>
      </c>
      <c r="C108" s="37" t="str">
        <f>Data!AR74</f>
        <v>85.51</v>
      </c>
      <c r="D108" s="37" t="str">
        <f>Data!C74</f>
        <v>85.90</v>
      </c>
      <c r="E108" s="37" t="str">
        <f>Data!AS74</f>
        <v>85.55</v>
      </c>
      <c r="F108" s="1">
        <f t="shared" si="4"/>
        <v>-0.28999999999999204</v>
      </c>
      <c r="G108" s="6">
        <f t="shared" si="4"/>
        <v>3.9999999999992042E-2</v>
      </c>
      <c r="I108" s="1">
        <f t="shared" si="5"/>
        <v>0.32999999999998408</v>
      </c>
    </row>
    <row r="109" spans="1:9">
      <c r="A109" s="30" t="str">
        <f>Data!A75</f>
        <v>300.00</v>
      </c>
      <c r="B109" s="37" t="str">
        <f>Data!B75</f>
        <v>85.70</v>
      </c>
      <c r="C109" s="37" t="str">
        <f>Data!AR75</f>
        <v>84.98</v>
      </c>
      <c r="D109" s="37" t="str">
        <f>Data!C75</f>
        <v>85.40</v>
      </c>
      <c r="E109" s="37" t="str">
        <f>Data!AS75</f>
        <v>85.04</v>
      </c>
      <c r="F109" s="1">
        <f t="shared" si="4"/>
        <v>-0.29999999999999716</v>
      </c>
      <c r="G109" s="6">
        <f t="shared" si="4"/>
        <v>6.0000000000002274E-2</v>
      </c>
      <c r="I109" s="1">
        <f t="shared" si="5"/>
        <v>0.35999999999999943</v>
      </c>
    </row>
    <row r="110" spans="1:9">
      <c r="A110" s="30" t="str">
        <f>Data!A76</f>
        <v>280.00</v>
      </c>
      <c r="B110" s="37" t="str">
        <f>Data!B76</f>
        <v>84.92</v>
      </c>
      <c r="C110" s="37" t="str">
        <f>Data!AR76</f>
        <v>84.21</v>
      </c>
      <c r="D110" s="37" t="str">
        <f>Data!C76</f>
        <v>84.61</v>
      </c>
      <c r="E110" s="37" t="str">
        <f>Data!AS76</f>
        <v>84.27</v>
      </c>
      <c r="F110" s="1">
        <f t="shared" si="4"/>
        <v>-0.31000000000000227</v>
      </c>
      <c r="G110" s="6">
        <f t="shared" si="4"/>
        <v>6.0000000000002274E-2</v>
      </c>
      <c r="I110" s="1">
        <f t="shared" si="5"/>
        <v>0.37000000000000455</v>
      </c>
    </row>
    <row r="111" spans="1:9">
      <c r="A111" s="30" t="str">
        <f>Data!A77</f>
        <v>265.00</v>
      </c>
      <c r="B111" s="37" t="str">
        <f>Data!B77</f>
        <v>83.95</v>
      </c>
      <c r="C111" s="37" t="str">
        <f>Data!AR77</f>
        <v>83.33</v>
      </c>
      <c r="D111" s="37" t="str">
        <f>Data!C77</f>
        <v>83.67</v>
      </c>
      <c r="E111" s="37" t="str">
        <f>Data!AS77</f>
        <v>83.36</v>
      </c>
      <c r="F111" s="1">
        <f t="shared" si="4"/>
        <v>-0.28000000000000114</v>
      </c>
      <c r="G111" s="6">
        <f t="shared" si="4"/>
        <v>3.0000000000001137E-2</v>
      </c>
      <c r="I111" s="1">
        <f t="shared" si="5"/>
        <v>0.31000000000000227</v>
      </c>
    </row>
    <row r="112" spans="1:9">
      <c r="A112" s="30" t="str">
        <f>Data!A78</f>
        <v>250.00</v>
      </c>
      <c r="B112" s="37" t="str">
        <f>Data!B78</f>
        <v>83.03</v>
      </c>
      <c r="C112" s="37" t="str">
        <f>Data!AR78</f>
        <v>82.53</v>
      </c>
      <c r="D112" s="37" t="str">
        <f>Data!C78</f>
        <v>82.76</v>
      </c>
      <c r="E112" s="37" t="str">
        <f>Data!AS78</f>
        <v>82.54</v>
      </c>
      <c r="F112" s="1">
        <f t="shared" si="4"/>
        <v>-0.26999999999999602</v>
      </c>
      <c r="G112" s="6">
        <f t="shared" si="4"/>
        <v>1.0000000000005116E-2</v>
      </c>
      <c r="I112" s="1">
        <f t="shared" si="5"/>
        <v>0.28000000000000114</v>
      </c>
    </row>
    <row r="113" spans="1:9">
      <c r="A113" s="30" t="str">
        <f>Data!A79</f>
        <v>236.00</v>
      </c>
      <c r="B113" s="37" t="str">
        <f>Data!B79</f>
        <v>82.36</v>
      </c>
      <c r="C113" s="37" t="str">
        <f>Data!AR79</f>
        <v>81.96</v>
      </c>
      <c r="D113" s="37" t="str">
        <f>Data!C79</f>
        <v>82.09</v>
      </c>
      <c r="E113" s="37" t="str">
        <f>Data!AS79</f>
        <v>81.98</v>
      </c>
      <c r="F113" s="1">
        <f t="shared" si="4"/>
        <v>-0.26999999999999602</v>
      </c>
      <c r="G113" s="6">
        <f t="shared" si="4"/>
        <v>2.0000000000010232E-2</v>
      </c>
      <c r="I113" s="1">
        <f t="shared" si="5"/>
        <v>0.29000000000000625</v>
      </c>
    </row>
    <row r="114" spans="1:9">
      <c r="A114" s="30" t="str">
        <f>Data!A80</f>
        <v>224.00</v>
      </c>
      <c r="B114" s="37" t="str">
        <f>Data!B80</f>
        <v>82.00</v>
      </c>
      <c r="C114" s="37" t="str">
        <f>Data!AR80</f>
        <v>81.65</v>
      </c>
      <c r="D114" s="37" t="str">
        <f>Data!C80</f>
        <v>81.74</v>
      </c>
      <c r="E114" s="37" t="str">
        <f>Data!AS80</f>
        <v>81.68</v>
      </c>
      <c r="F114" s="1">
        <f t="shared" si="4"/>
        <v>-0.26000000000000512</v>
      </c>
      <c r="G114" s="6">
        <f t="shared" si="4"/>
        <v>3.0000000000001137E-2</v>
      </c>
      <c r="I114" s="1">
        <f t="shared" si="5"/>
        <v>0.29000000000000625</v>
      </c>
    </row>
    <row r="115" spans="1:9">
      <c r="A115" s="30" t="str">
        <f>Data!A81</f>
        <v>212.00</v>
      </c>
      <c r="B115" s="37" t="str">
        <f>Data!B81</f>
        <v>81.91</v>
      </c>
      <c r="C115" s="37" t="str">
        <f>Data!AR81</f>
        <v>81.53</v>
      </c>
      <c r="D115" s="37" t="str">
        <f>Data!C81</f>
        <v>81.68</v>
      </c>
      <c r="E115" s="37" t="str">
        <f>Data!AS81</f>
        <v>81.59</v>
      </c>
      <c r="F115" s="1">
        <f t="shared" si="4"/>
        <v>-0.22999999999998977</v>
      </c>
      <c r="G115" s="6">
        <f t="shared" si="4"/>
        <v>6.0000000000002274E-2</v>
      </c>
      <c r="I115" s="1">
        <f t="shared" si="5"/>
        <v>0.28999999999999204</v>
      </c>
    </row>
    <row r="116" spans="1:9">
      <c r="A116" s="30" t="str">
        <f>Data!A82</f>
        <v>200.00</v>
      </c>
      <c r="B116" s="37" t="str">
        <f>Data!B82</f>
        <v>81.97</v>
      </c>
      <c r="C116" s="37" t="str">
        <f>Data!AR82</f>
        <v>81.53</v>
      </c>
      <c r="D116" s="37" t="str">
        <f>Data!C82</f>
        <v>81.80</v>
      </c>
      <c r="E116" s="37" t="str">
        <f>Data!AS82</f>
        <v>81.62</v>
      </c>
      <c r="F116" s="1">
        <f t="shared" si="4"/>
        <v>-0.17000000000000171</v>
      </c>
      <c r="G116" s="6">
        <f t="shared" si="4"/>
        <v>9.0000000000003411E-2</v>
      </c>
      <c r="I116" s="1">
        <f t="shared" si="5"/>
        <v>0.26000000000000512</v>
      </c>
    </row>
    <row r="117" spans="1:9">
      <c r="A117" s="30" t="str">
        <f>Data!A83</f>
        <v>190.00</v>
      </c>
      <c r="B117" s="37" t="str">
        <f>Data!B83</f>
        <v>82.13</v>
      </c>
      <c r="C117" s="37" t="str">
        <f>Data!AR83</f>
        <v>81.69</v>
      </c>
      <c r="D117" s="37" t="str">
        <f>Data!C83</f>
        <v>82.04</v>
      </c>
      <c r="E117" s="37" t="str">
        <f>Data!AS83</f>
        <v>81.79</v>
      </c>
      <c r="F117" s="1">
        <f t="shared" si="4"/>
        <v>-8.99999999999892E-2</v>
      </c>
      <c r="G117" s="6">
        <f t="shared" si="4"/>
        <v>0.10000000000000853</v>
      </c>
      <c r="I117" s="1">
        <f t="shared" si="5"/>
        <v>0.18999999999999773</v>
      </c>
    </row>
    <row r="118" spans="1:9">
      <c r="A118" s="30" t="str">
        <f>Data!A84</f>
        <v>180.00</v>
      </c>
      <c r="B118" s="37" t="str">
        <f>Data!B84</f>
        <v>82.42</v>
      </c>
      <c r="C118" s="37" t="str">
        <f>Data!AR84</f>
        <v>82.03</v>
      </c>
      <c r="D118" s="37" t="str">
        <f>Data!C84</f>
        <v>82.38</v>
      </c>
      <c r="E118" s="37" t="str">
        <f>Data!AS84</f>
        <v>82.13</v>
      </c>
      <c r="F118" s="1">
        <f t="shared" si="4"/>
        <v>-4.0000000000006253E-2</v>
      </c>
      <c r="G118" s="6">
        <f t="shared" si="4"/>
        <v>9.9999999999994316E-2</v>
      </c>
      <c r="I118" s="1">
        <f t="shared" si="5"/>
        <v>0.14000000000000057</v>
      </c>
    </row>
    <row r="119" spans="1:9">
      <c r="A119" s="30" t="str">
        <f>Data!A85</f>
        <v>170.00</v>
      </c>
      <c r="B119" s="37" t="str">
        <f>Data!B85</f>
        <v>82.79</v>
      </c>
      <c r="C119" s="37" t="str">
        <f>Data!AR85</f>
        <v>82.50</v>
      </c>
      <c r="D119" s="37" t="str">
        <f>Data!C85</f>
        <v>82.79</v>
      </c>
      <c r="E119" s="37" t="str">
        <f>Data!AS85</f>
        <v>82.56</v>
      </c>
      <c r="F119" s="1">
        <f t="shared" si="4"/>
        <v>0</v>
      </c>
      <c r="G119" s="6">
        <f t="shared" si="4"/>
        <v>6.0000000000002274E-2</v>
      </c>
      <c r="I119" s="1">
        <f t="shared" si="5"/>
        <v>6.0000000000002274E-2</v>
      </c>
    </row>
    <row r="120" spans="1:9">
      <c r="A120" s="30" t="str">
        <f>Data!A86</f>
        <v>160.00</v>
      </c>
      <c r="B120" s="37" t="str">
        <f>Data!B86</f>
        <v>83.20</v>
      </c>
      <c r="C120" s="37" t="str">
        <f>Data!AR86</f>
        <v>82.96</v>
      </c>
      <c r="D120" s="37" t="str">
        <f>Data!C86</f>
        <v>83.25</v>
      </c>
      <c r="E120" s="37" t="str">
        <f>Data!AS86</f>
        <v>82.95</v>
      </c>
      <c r="F120" s="1">
        <f t="shared" si="4"/>
        <v>4.9999999999997158E-2</v>
      </c>
      <c r="G120" s="6">
        <f t="shared" si="4"/>
        <v>-9.9999999999909051E-3</v>
      </c>
      <c r="I120" s="1">
        <f t="shared" si="5"/>
        <v>-5.9999999999988063E-2</v>
      </c>
    </row>
    <row r="121" spans="1:9">
      <c r="A121" s="30" t="str">
        <f>Data!A87</f>
        <v>150.00</v>
      </c>
      <c r="B121" s="37" t="str">
        <f>Data!B87</f>
        <v>83.56</v>
      </c>
      <c r="C121" s="37" t="str">
        <f>Data!AR87</f>
        <v>83.36</v>
      </c>
      <c r="D121" s="37" t="str">
        <f>Data!C87</f>
        <v>83.70</v>
      </c>
      <c r="E121" s="37" t="str">
        <f>Data!AS87</f>
        <v>83.29</v>
      </c>
      <c r="F121" s="1">
        <f t="shared" si="4"/>
        <v>0.14000000000000057</v>
      </c>
      <c r="G121" s="6">
        <f t="shared" si="4"/>
        <v>-6.9999999999993179E-2</v>
      </c>
      <c r="I121" s="1">
        <f t="shared" si="5"/>
        <v>-0.20999999999999375</v>
      </c>
    </row>
    <row r="122" spans="1:9">
      <c r="A122" s="30" t="str">
        <f>Data!A88</f>
        <v>140.00</v>
      </c>
      <c r="B122" s="37" t="str">
        <f>Data!B88</f>
        <v>83.84</v>
      </c>
      <c r="C122" s="37" t="str">
        <f>Data!AR88</f>
        <v>83.72</v>
      </c>
      <c r="D122" s="37" t="str">
        <f>Data!C88</f>
        <v>84.10</v>
      </c>
      <c r="E122" s="37" t="str">
        <f>Data!AS88</f>
        <v>83.67</v>
      </c>
      <c r="F122" s="1">
        <f t="shared" si="4"/>
        <v>0.25999999999999091</v>
      </c>
      <c r="G122" s="6">
        <f t="shared" si="4"/>
        <v>-4.9999999999997158E-2</v>
      </c>
      <c r="I122" s="1">
        <f t="shared" si="5"/>
        <v>-0.30999999999998806</v>
      </c>
    </row>
    <row r="123" spans="1:9">
      <c r="A123" s="30" t="str">
        <f>Data!A89</f>
        <v>132.00</v>
      </c>
      <c r="B123" s="37" t="str">
        <f>Data!B89</f>
        <v>84.06</v>
      </c>
      <c r="C123" s="37" t="str">
        <f>Data!AR89</f>
        <v>84.09</v>
      </c>
      <c r="D123" s="37" t="str">
        <f>Data!C89</f>
        <v>84.37</v>
      </c>
      <c r="E123" s="37" t="str">
        <f>Data!AS89</f>
        <v>84.18</v>
      </c>
      <c r="F123" s="1">
        <f t="shared" si="4"/>
        <v>0.31000000000000227</v>
      </c>
      <c r="G123" s="6">
        <f t="shared" si="4"/>
        <v>9.0000000000003411E-2</v>
      </c>
      <c r="I123" s="1">
        <f t="shared" si="5"/>
        <v>-0.21999999999999886</v>
      </c>
    </row>
    <row r="124" spans="1:9">
      <c r="A124" s="30" t="str">
        <f>Data!A90</f>
        <v>125.00</v>
      </c>
      <c r="B124" s="37" t="str">
        <f>Data!B90</f>
        <v>84.19</v>
      </c>
      <c r="C124" s="37" t="str">
        <f>Data!AR90</f>
        <v>84.45</v>
      </c>
      <c r="D124" s="37" t="str">
        <f>Data!C90</f>
        <v>84.47</v>
      </c>
      <c r="E124" s="37" t="str">
        <f>Data!AS90</f>
        <v>84.81</v>
      </c>
      <c r="F124" s="1">
        <f t="shared" si="4"/>
        <v>0.28000000000000114</v>
      </c>
      <c r="G124" s="6">
        <f t="shared" si="4"/>
        <v>0.35999999999999943</v>
      </c>
      <c r="I124" s="1">
        <f t="shared" si="5"/>
        <v>7.9999999999998295E-2</v>
      </c>
    </row>
    <row r="125" spans="1:9">
      <c r="A125" s="30" t="str">
        <f>Data!A91</f>
        <v>118.00</v>
      </c>
      <c r="B125" s="37" t="str">
        <f>Data!B91</f>
        <v>84.26</v>
      </c>
      <c r="C125" s="37" t="str">
        <f>Data!AR91</f>
        <v>84.76</v>
      </c>
      <c r="D125" s="37" t="str">
        <f>Data!C91</f>
        <v>84.43</v>
      </c>
      <c r="E125" s="37" t="str">
        <f>Data!AS91</f>
        <v>85.36</v>
      </c>
      <c r="F125" s="1">
        <f t="shared" si="4"/>
        <v>0.17000000000000171</v>
      </c>
      <c r="G125" s="6">
        <f t="shared" si="4"/>
        <v>0.59999999999999432</v>
      </c>
      <c r="I125" s="1">
        <f t="shared" si="5"/>
        <v>0.42999999999999261</v>
      </c>
    </row>
    <row r="126" spans="1:9">
      <c r="A126" s="30" t="str">
        <f>Data!A92</f>
        <v>112.00</v>
      </c>
      <c r="B126" s="37" t="str">
        <f>Data!B92</f>
        <v>84.43</v>
      </c>
      <c r="C126" s="37" t="str">
        <f>Data!AR92</f>
        <v>85.04</v>
      </c>
      <c r="D126" s="37" t="str">
        <f>Data!C92</f>
        <v>84.31</v>
      </c>
      <c r="E126" s="37" t="str">
        <f>Data!AS92</f>
        <v>85.58</v>
      </c>
      <c r="F126" s="1">
        <f t="shared" si="4"/>
        <v>-0.12000000000000455</v>
      </c>
      <c r="G126" s="6">
        <f t="shared" si="4"/>
        <v>0.53999999999999204</v>
      </c>
      <c r="I126" s="1">
        <f t="shared" si="5"/>
        <v>0.65999999999999659</v>
      </c>
    </row>
    <row r="127" spans="1:9">
      <c r="A127" s="30" t="str">
        <f>Data!A93</f>
        <v>106.00</v>
      </c>
      <c r="B127" s="37" t="str">
        <f>Data!B93</f>
        <v>84.88</v>
      </c>
      <c r="C127" s="37" t="str">
        <f>Data!AR93</f>
        <v>85.36</v>
      </c>
      <c r="D127" s="37" t="str">
        <f>Data!C93</f>
        <v>84.22</v>
      </c>
      <c r="E127" s="37" t="str">
        <f>Data!AS93</f>
        <v>85.45</v>
      </c>
      <c r="F127" s="1">
        <f t="shared" si="4"/>
        <v>-0.65999999999999659</v>
      </c>
      <c r="G127" s="6">
        <f t="shared" si="4"/>
        <v>9.0000000000003411E-2</v>
      </c>
      <c r="I127" s="1">
        <f t="shared" si="5"/>
        <v>0.75</v>
      </c>
    </row>
    <row r="128" spans="1:9">
      <c r="A128" s="30" t="str">
        <f>Data!A94</f>
        <v>100.00</v>
      </c>
      <c r="B128" s="37" t="str">
        <f>Data!B94</f>
        <v>85.54</v>
      </c>
      <c r="C128" s="37" t="str">
        <f>Data!AR94</f>
        <v>85.67</v>
      </c>
      <c r="D128" s="37" t="str">
        <f>Data!C94</f>
        <v>84.23</v>
      </c>
      <c r="E128" s="37" t="str">
        <f>Data!AS94</f>
        <v>85.21</v>
      </c>
      <c r="F128" s="1">
        <f t="shared" si="4"/>
        <v>-1.3100000000000023</v>
      </c>
      <c r="G128" s="6">
        <f t="shared" si="4"/>
        <v>-0.46000000000000796</v>
      </c>
      <c r="I128" s="1">
        <f t="shared" si="5"/>
        <v>0.84999999999999432</v>
      </c>
    </row>
    <row r="129" spans="1:9">
      <c r="A129" s="30" t="str">
        <f>Data!A95</f>
        <v>95.00</v>
      </c>
      <c r="B129" s="37" t="str">
        <f>Data!B95</f>
        <v>85.97</v>
      </c>
      <c r="C129" s="37" t="str">
        <f>Data!AR95</f>
        <v>85.85</v>
      </c>
      <c r="D129" s="37" t="str">
        <f>Data!C95</f>
        <v>84.52</v>
      </c>
      <c r="E129" s="37" t="str">
        <f>Data!AS95</f>
        <v>85.08</v>
      </c>
      <c r="F129" s="1">
        <f t="shared" si="4"/>
        <v>-1.4500000000000028</v>
      </c>
      <c r="G129" s="6">
        <f t="shared" si="4"/>
        <v>-0.76999999999999602</v>
      </c>
      <c r="I129" s="1">
        <f t="shared" si="5"/>
        <v>0.68000000000000682</v>
      </c>
    </row>
    <row r="130" spans="1:9">
      <c r="A130" s="30" t="str">
        <f>Data!A96</f>
        <v>90.00</v>
      </c>
      <c r="B130" s="37" t="str">
        <f>Data!B96</f>
        <v>85.87</v>
      </c>
      <c r="C130" s="37" t="str">
        <f>Data!AR96</f>
        <v>85.81</v>
      </c>
      <c r="D130" s="37" t="str">
        <f>Data!C96</f>
        <v>85.30</v>
      </c>
      <c r="E130" s="37" t="str">
        <f>Data!AS96</f>
        <v>85.05</v>
      </c>
      <c r="F130" s="1">
        <f t="shared" si="4"/>
        <v>-0.57000000000000739</v>
      </c>
      <c r="G130" s="6">
        <f t="shared" si="4"/>
        <v>-0.76000000000000512</v>
      </c>
      <c r="I130" s="1">
        <f t="shared" si="5"/>
        <v>-0.18999999999999773</v>
      </c>
    </row>
    <row r="131" spans="1:9">
      <c r="A131" s="30" t="str">
        <f>Data!A97</f>
        <v>85.00</v>
      </c>
      <c r="B131" s="37" t="str">
        <f>Data!B97</f>
        <v>85.38</v>
      </c>
      <c r="C131" s="37" t="str">
        <f>Data!AR97</f>
        <v>85.62</v>
      </c>
      <c r="D131" s="37" t="str">
        <f>Data!C97</f>
        <v>86.17</v>
      </c>
      <c r="E131" s="37" t="str">
        <f>Data!AS97</f>
        <v>85.05</v>
      </c>
      <c r="F131" s="1">
        <f t="shared" si="4"/>
        <v>0.79000000000000625</v>
      </c>
      <c r="G131" s="6">
        <f t="shared" si="4"/>
        <v>-0.57000000000000739</v>
      </c>
      <c r="I131" s="1">
        <f t="shared" si="5"/>
        <v>-1.3600000000000136</v>
      </c>
    </row>
    <row r="132" spans="1:9">
      <c r="A132" s="30" t="str">
        <f>Data!A98</f>
        <v>80.00</v>
      </c>
      <c r="B132" s="37" t="str">
        <f>Data!B98</f>
        <v>84.95</v>
      </c>
      <c r="C132" s="37" t="str">
        <f>Data!AR98</f>
        <v>85.48</v>
      </c>
      <c r="D132" s="37" t="str">
        <f>Data!C98</f>
        <v>86.55</v>
      </c>
      <c r="E132" s="37" t="str">
        <f>Data!AS98</f>
        <v>85.19</v>
      </c>
      <c r="F132" s="1">
        <f t="shared" ref="F132:G140" si="6">D132-B132</f>
        <v>1.5999999999999943</v>
      </c>
      <c r="G132" s="6">
        <f t="shared" si="6"/>
        <v>-0.29000000000000625</v>
      </c>
      <c r="I132" s="1">
        <f t="shared" si="5"/>
        <v>-1.8900000000000006</v>
      </c>
    </row>
    <row r="133" spans="1:9">
      <c r="A133" s="30" t="str">
        <f>Data!A99</f>
        <v>75.00</v>
      </c>
      <c r="B133" s="37" t="str">
        <f>Data!B99</f>
        <v>85.08</v>
      </c>
      <c r="C133" s="37" t="str">
        <f>Data!AR99</f>
        <v>85.60</v>
      </c>
      <c r="D133" s="37" t="str">
        <f>Data!C99</f>
        <v>86.30</v>
      </c>
      <c r="E133" s="37" t="str">
        <f>Data!AS99</f>
        <v>85.64</v>
      </c>
      <c r="F133" s="1">
        <f t="shared" si="6"/>
        <v>1.2199999999999989</v>
      </c>
      <c r="G133" s="6">
        <f t="shared" si="6"/>
        <v>4.0000000000006253E-2</v>
      </c>
      <c r="I133" s="1">
        <f t="shared" si="5"/>
        <v>-1.1799999999999926</v>
      </c>
    </row>
    <row r="134" spans="1:9">
      <c r="A134" s="30" t="str">
        <f>Data!A100</f>
        <v>71.00</v>
      </c>
      <c r="B134" s="37" t="str">
        <f>Data!B100</f>
        <v>86.04</v>
      </c>
      <c r="C134" s="37" t="str">
        <f>Data!AR100</f>
        <v>86.27</v>
      </c>
      <c r="D134" s="37" t="str">
        <f>Data!C100</f>
        <v>85.96</v>
      </c>
      <c r="E134" s="37" t="str">
        <f>Data!AS100</f>
        <v>86.51</v>
      </c>
      <c r="F134" s="1">
        <f t="shared" si="6"/>
        <v>-8.0000000000012506E-2</v>
      </c>
      <c r="G134" s="6">
        <f t="shared" si="6"/>
        <v>0.24000000000000909</v>
      </c>
      <c r="I134" s="1">
        <f t="shared" si="5"/>
        <v>0.3200000000000216</v>
      </c>
    </row>
    <row r="135" spans="1:9">
      <c r="A135" s="30" t="str">
        <f>Data!A101</f>
        <v>67.00</v>
      </c>
      <c r="B135" s="37" t="str">
        <f>Data!B101</f>
        <v>87.43</v>
      </c>
      <c r="C135" s="37" t="str">
        <f>Data!AR101</f>
        <v>87.28</v>
      </c>
      <c r="D135" s="37" t="str">
        <f>Data!C101</f>
        <v>86.27</v>
      </c>
      <c r="E135" s="37" t="str">
        <f>Data!AS101</f>
        <v>87.52</v>
      </c>
      <c r="F135" s="1">
        <f t="shared" si="6"/>
        <v>-1.1600000000000108</v>
      </c>
      <c r="G135" s="6">
        <f t="shared" si="6"/>
        <v>0.23999999999999488</v>
      </c>
      <c r="I135" s="1">
        <f t="shared" si="5"/>
        <v>1.4000000000000057</v>
      </c>
    </row>
    <row r="136" spans="1:9">
      <c r="A136" s="30" t="str">
        <f>Data!A102</f>
        <v>63.00</v>
      </c>
      <c r="B136" s="37" t="str">
        <f>Data!B102</f>
        <v>88.53</v>
      </c>
      <c r="C136" s="37" t="str">
        <f>Data!AR102</f>
        <v>88.16</v>
      </c>
      <c r="D136" s="37" t="str">
        <f>Data!C102</f>
        <v>87.02</v>
      </c>
      <c r="E136" s="37" t="str">
        <f>Data!AS102</f>
        <v>88.27</v>
      </c>
      <c r="F136" s="1">
        <f t="shared" si="6"/>
        <v>-1.5100000000000051</v>
      </c>
      <c r="G136" s="6">
        <f t="shared" si="6"/>
        <v>0.10999999999999943</v>
      </c>
      <c r="I136" s="1">
        <f t="shared" si="5"/>
        <v>1.6200000000000045</v>
      </c>
    </row>
    <row r="137" spans="1:9">
      <c r="A137" s="30" t="str">
        <f>Data!A103</f>
        <v>60.00</v>
      </c>
      <c r="B137" s="37" t="str">
        <f>Data!B103</f>
        <v>88.94</v>
      </c>
      <c r="C137" s="37" t="str">
        <f>Data!AR103</f>
        <v>88.54</v>
      </c>
      <c r="D137" s="37" t="str">
        <f>Data!C103</f>
        <v>87.46</v>
      </c>
      <c r="E137" s="37" t="str">
        <f>Data!AS103</f>
        <v>88.50</v>
      </c>
      <c r="F137" s="1">
        <f t="shared" si="6"/>
        <v>-1.480000000000004</v>
      </c>
      <c r="G137" s="6">
        <f t="shared" si="6"/>
        <v>-4.0000000000006253E-2</v>
      </c>
      <c r="I137" s="1">
        <f t="shared" si="5"/>
        <v>1.4399999999999977</v>
      </c>
    </row>
    <row r="138" spans="1:9">
      <c r="A138" s="30" t="str">
        <f>Data!A104</f>
        <v>56.00</v>
      </c>
      <c r="B138" s="37" t="str">
        <f>Data!B104</f>
        <v>88.45</v>
      </c>
      <c r="C138" s="37" t="str">
        <f>Data!AR104</f>
        <v>88.15</v>
      </c>
      <c r="D138" s="37" t="str">
        <f>Data!C104</f>
        <v>87.21</v>
      </c>
      <c r="E138" s="37" t="str">
        <f>Data!AS104</f>
        <v>88.03</v>
      </c>
      <c r="F138" s="1">
        <f t="shared" si="6"/>
        <v>-1.2400000000000091</v>
      </c>
      <c r="G138" s="6">
        <f t="shared" si="6"/>
        <v>-0.12000000000000455</v>
      </c>
      <c r="I138" s="1">
        <f t="shared" si="5"/>
        <v>1.1200000000000045</v>
      </c>
    </row>
    <row r="139" spans="1:9">
      <c r="A139" s="30" t="str">
        <f>Data!A105</f>
        <v>53.00</v>
      </c>
      <c r="B139" s="37" t="str">
        <f>Data!B105</f>
        <v>87.12</v>
      </c>
      <c r="C139" s="37" t="str">
        <f>Data!AR105</f>
        <v>87.04</v>
      </c>
      <c r="D139" s="37" t="str">
        <f>Data!C105</f>
        <v>86.31</v>
      </c>
      <c r="E139" s="37" t="str">
        <f>Data!AS105</f>
        <v>86.94</v>
      </c>
      <c r="F139" s="1">
        <f t="shared" si="6"/>
        <v>-0.81000000000000227</v>
      </c>
      <c r="G139" s="6">
        <f t="shared" si="6"/>
        <v>-0.10000000000000853</v>
      </c>
      <c r="I139" s="1">
        <f t="shared" si="5"/>
        <v>0.70999999999999375</v>
      </c>
    </row>
    <row r="140" spans="1:9">
      <c r="A140" s="30" t="str">
        <f>Data!A106</f>
        <v>50.00</v>
      </c>
      <c r="B140" s="37" t="str">
        <f>Data!B106</f>
        <v>83.36</v>
      </c>
      <c r="C140" s="37" t="str">
        <f>Data!AR106</f>
        <v>83.36</v>
      </c>
      <c r="D140" s="37" t="str">
        <f>Data!C106</f>
        <v>82.86</v>
      </c>
      <c r="E140" s="37" t="str">
        <f>Data!AS106</f>
        <v>83.18</v>
      </c>
      <c r="F140" s="1">
        <f t="shared" si="6"/>
        <v>-0.5</v>
      </c>
      <c r="G140" s="6">
        <f t="shared" si="6"/>
        <v>-0.17999999999999261</v>
      </c>
      <c r="I140" s="1">
        <f t="shared" si="5"/>
        <v>0.32000000000000739</v>
      </c>
    </row>
  </sheetData>
  <mergeCells count="7">
    <mergeCell ref="S24:T24"/>
    <mergeCell ref="K31:L31"/>
    <mergeCell ref="E24:F24"/>
    <mergeCell ref="C25:D25"/>
    <mergeCell ref="C27:D27"/>
    <mergeCell ref="C29:D29"/>
    <mergeCell ref="C31:D31"/>
  </mergeCells>
  <phoneticPr fontId="12" type="noConversion"/>
  <conditionalFormatting sqref="F25:F31">
    <cfRule type="cellIs" dxfId="2" priority="3" stopIfTrue="1" operator="equal">
      <formula>"Fail"</formula>
    </cfRule>
  </conditionalFormatting>
  <conditionalFormatting sqref="K31:M31">
    <cfRule type="cellIs" dxfId="1" priority="1" stopIfTrue="1" operator="equal">
      <formula>"Fail"</formula>
    </cfRule>
    <cfRule type="cellIs" dxfId="0" priority="2" stopIfTrue="1" operator="equal">
      <formula>"Pass"</formula>
    </cfRule>
  </conditionalFormatting>
  <pageMargins left="0.7" right="0.7" top="0.75" bottom="0.75" header="0.3" footer="0.3"/>
  <pageSetup paperSize="9" orientation="portrait" r:id="rId1"/>
  <ignoredErrors>
    <ignoredError sqref="P25:P29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K106"/>
  <sheetViews>
    <sheetView tabSelected="1" workbookViewId="0">
      <selection activeCell="C11" sqref="C11"/>
    </sheetView>
  </sheetViews>
  <sheetFormatPr defaultRowHeight="13.5"/>
  <cols>
    <col min="1" max="1" width="10.5" bestFit="1" customWidth="1"/>
    <col min="2" max="2" width="36.125" bestFit="1" customWidth="1"/>
    <col min="3" max="3" width="37.125" bestFit="1" customWidth="1"/>
    <col min="4" max="4" width="10.5" bestFit="1" customWidth="1"/>
    <col min="5" max="5" width="40.5" bestFit="1" customWidth="1"/>
    <col min="6" max="6" width="41.625" bestFit="1" customWidth="1"/>
    <col min="7" max="7" width="10.5" bestFit="1" customWidth="1"/>
    <col min="8" max="8" width="40.5" bestFit="1" customWidth="1"/>
    <col min="9" max="9" width="41.625" bestFit="1" customWidth="1"/>
    <col min="10" max="10" width="10.5" bestFit="1" customWidth="1"/>
    <col min="11" max="11" width="40.5" bestFit="1" customWidth="1"/>
    <col min="12" max="12" width="41.625" bestFit="1" customWidth="1"/>
    <col min="13" max="13" width="10.5" bestFit="1" customWidth="1"/>
    <col min="14" max="14" width="40.5" bestFit="1" customWidth="1"/>
    <col min="15" max="15" width="41.625" bestFit="1" customWidth="1"/>
    <col min="16" max="16" width="10.5" bestFit="1" customWidth="1"/>
    <col min="17" max="17" width="40.5" bestFit="1" customWidth="1"/>
    <col min="18" max="18" width="41.625" bestFit="1" customWidth="1"/>
    <col min="19" max="19" width="10.5" bestFit="1" customWidth="1"/>
    <col min="20" max="20" width="40.5" bestFit="1" customWidth="1"/>
    <col min="21" max="21" width="41.625" bestFit="1" customWidth="1"/>
    <col min="22" max="22" width="10.5" bestFit="1" customWidth="1"/>
    <col min="23" max="23" width="37.125" bestFit="1" customWidth="1"/>
    <col min="24" max="24" width="38.25" bestFit="1" customWidth="1"/>
    <col min="25" max="25" width="10.5" bestFit="1" customWidth="1"/>
    <col min="26" max="26" width="41.625" bestFit="1" customWidth="1"/>
    <col min="27" max="27" width="42.75" bestFit="1" customWidth="1"/>
    <col min="28" max="28" width="10.5" bestFit="1" customWidth="1"/>
    <col min="29" max="29" width="41.625" bestFit="1" customWidth="1"/>
    <col min="30" max="30" width="42.75" bestFit="1" customWidth="1"/>
    <col min="31" max="31" width="10.5" bestFit="1" customWidth="1"/>
    <col min="32" max="32" width="41.625" bestFit="1" customWidth="1"/>
    <col min="33" max="33" width="42.75" bestFit="1" customWidth="1"/>
    <col min="34" max="34" width="10.5" bestFit="1" customWidth="1"/>
    <col min="35" max="35" width="41.625" bestFit="1" customWidth="1"/>
    <col min="36" max="36" width="42.75" bestFit="1" customWidth="1"/>
    <col min="37" max="37" width="10.5" bestFit="1" customWidth="1"/>
    <col min="38" max="38" width="41.625" bestFit="1" customWidth="1"/>
    <col min="39" max="39" width="42.75" bestFit="1" customWidth="1"/>
    <col min="40" max="40" width="10.5" bestFit="1" customWidth="1"/>
    <col min="41" max="41" width="41.625" bestFit="1" customWidth="1"/>
    <col min="42" max="42" width="42.75" bestFit="1" customWidth="1"/>
    <col min="43" max="43" width="10.5" bestFit="1" customWidth="1"/>
    <col min="44" max="44" width="37.125" bestFit="1" customWidth="1"/>
    <col min="45" max="45" width="38.25" bestFit="1" customWidth="1"/>
    <col min="46" max="46" width="10.5" bestFit="1" customWidth="1"/>
    <col min="47" max="47" width="41.625" bestFit="1" customWidth="1"/>
    <col min="48" max="48" width="42.75" bestFit="1" customWidth="1"/>
    <col min="49" max="49" width="10.5" bestFit="1" customWidth="1"/>
    <col min="50" max="50" width="41.625" bestFit="1" customWidth="1"/>
    <col min="51" max="51" width="42.75" bestFit="1" customWidth="1"/>
    <col min="52" max="52" width="10.5" bestFit="1" customWidth="1"/>
    <col min="53" max="53" width="41.625" bestFit="1" customWidth="1"/>
    <col min="54" max="54" width="42.75" bestFit="1" customWidth="1"/>
    <col min="55" max="55" width="10.5" bestFit="1" customWidth="1"/>
    <col min="56" max="56" width="41.625" bestFit="1" customWidth="1"/>
    <col min="57" max="57" width="42.75" bestFit="1" customWidth="1"/>
    <col min="58" max="58" width="10.5" bestFit="1" customWidth="1"/>
    <col min="59" max="59" width="41.625" bestFit="1" customWidth="1"/>
    <col min="60" max="60" width="42.75" bestFit="1" customWidth="1"/>
    <col min="61" max="61" width="10.5" bestFit="1" customWidth="1"/>
    <col min="62" max="62" width="41.625" bestFit="1" customWidth="1"/>
    <col min="63" max="63" width="42.75" bestFit="1" customWidth="1"/>
  </cols>
  <sheetData>
    <row r="1" spans="1:63">
      <c r="A1" s="37" t="s">
        <v>26</v>
      </c>
      <c r="B1" s="37" t="s">
        <v>27</v>
      </c>
      <c r="C1" s="37" t="s">
        <v>28</v>
      </c>
      <c r="D1" s="37" t="s">
        <v>26</v>
      </c>
      <c r="E1" s="37" t="s">
        <v>29</v>
      </c>
      <c r="F1" s="37" t="s">
        <v>30</v>
      </c>
      <c r="G1" s="37" t="s">
        <v>26</v>
      </c>
      <c r="H1" s="37" t="s">
        <v>31</v>
      </c>
      <c r="I1" s="37" t="s">
        <v>32</v>
      </c>
      <c r="J1" s="37" t="s">
        <v>26</v>
      </c>
      <c r="K1" s="37" t="s">
        <v>33</v>
      </c>
      <c r="L1" s="37" t="s">
        <v>34</v>
      </c>
      <c r="M1" s="37" t="s">
        <v>26</v>
      </c>
      <c r="N1" s="37" t="s">
        <v>35</v>
      </c>
      <c r="O1" s="37" t="s">
        <v>36</v>
      </c>
      <c r="P1" s="37" t="s">
        <v>26</v>
      </c>
      <c r="Q1" s="37" t="s">
        <v>37</v>
      </c>
      <c r="R1" s="37" t="s">
        <v>38</v>
      </c>
      <c r="S1" s="37" t="s">
        <v>26</v>
      </c>
      <c r="T1" s="37" t="s">
        <v>39</v>
      </c>
      <c r="U1" s="37" t="s">
        <v>40</v>
      </c>
      <c r="V1" s="37" t="s">
        <v>26</v>
      </c>
      <c r="W1" s="37" t="s">
        <v>41</v>
      </c>
      <c r="X1" s="37" t="s">
        <v>42</v>
      </c>
      <c r="Y1" s="37" t="s">
        <v>26</v>
      </c>
      <c r="Z1" s="37" t="s">
        <v>43</v>
      </c>
      <c r="AA1" s="37" t="s">
        <v>44</v>
      </c>
      <c r="AB1" s="37" t="s">
        <v>26</v>
      </c>
      <c r="AC1" s="37" t="s">
        <v>45</v>
      </c>
      <c r="AD1" s="37" t="s">
        <v>46</v>
      </c>
      <c r="AE1" s="37" t="s">
        <v>26</v>
      </c>
      <c r="AF1" s="37" t="s">
        <v>47</v>
      </c>
      <c r="AG1" s="37" t="s">
        <v>48</v>
      </c>
      <c r="AH1" s="37" t="s">
        <v>26</v>
      </c>
      <c r="AI1" s="37" t="s">
        <v>49</v>
      </c>
      <c r="AJ1" s="37" t="s">
        <v>50</v>
      </c>
      <c r="AK1" s="37" t="s">
        <v>26</v>
      </c>
      <c r="AL1" s="37" t="s">
        <v>51</v>
      </c>
      <c r="AM1" s="37" t="s">
        <v>52</v>
      </c>
      <c r="AN1" s="37" t="s">
        <v>26</v>
      </c>
      <c r="AO1" s="37" t="s">
        <v>53</v>
      </c>
      <c r="AP1" s="37" t="s">
        <v>54</v>
      </c>
      <c r="AQ1" s="37" t="s">
        <v>26</v>
      </c>
      <c r="AR1" s="37" t="s">
        <v>41</v>
      </c>
      <c r="AS1" s="37" t="s">
        <v>42</v>
      </c>
      <c r="AT1" s="37" t="s">
        <v>26</v>
      </c>
      <c r="AU1" s="37" t="s">
        <v>43</v>
      </c>
      <c r="AV1" s="37" t="s">
        <v>44</v>
      </c>
      <c r="AW1" s="37" t="s">
        <v>26</v>
      </c>
      <c r="AX1" s="37" t="s">
        <v>45</v>
      </c>
      <c r="AY1" s="37" t="s">
        <v>46</v>
      </c>
      <c r="AZ1" s="37" t="s">
        <v>26</v>
      </c>
      <c r="BA1" s="37" t="s">
        <v>47</v>
      </c>
      <c r="BB1" s="37" t="s">
        <v>48</v>
      </c>
      <c r="BC1" s="37" t="s">
        <v>26</v>
      </c>
      <c r="BD1" s="37" t="s">
        <v>49</v>
      </c>
      <c r="BE1" s="37" t="s">
        <v>50</v>
      </c>
      <c r="BF1" s="37" t="s">
        <v>26</v>
      </c>
      <c r="BG1" s="37" t="s">
        <v>51</v>
      </c>
      <c r="BH1" s="37" t="s">
        <v>52</v>
      </c>
      <c r="BI1" s="37" t="s">
        <v>26</v>
      </c>
      <c r="BJ1" s="37" t="s">
        <v>53</v>
      </c>
      <c r="BK1" s="37" t="s">
        <v>54</v>
      </c>
    </row>
    <row r="2" spans="1:63">
      <c r="A2" s="37" t="s">
        <v>55</v>
      </c>
      <c r="B2" s="37" t="s">
        <v>56</v>
      </c>
      <c r="C2" s="37" t="s">
        <v>57</v>
      </c>
      <c r="D2" s="37" t="s">
        <v>58</v>
      </c>
      <c r="E2" s="37" t="s">
        <v>59</v>
      </c>
      <c r="F2" s="37" t="s">
        <v>60</v>
      </c>
      <c r="G2" s="37" t="s">
        <v>58</v>
      </c>
      <c r="H2" s="37" t="s">
        <v>61</v>
      </c>
      <c r="I2" s="37" t="s">
        <v>62</v>
      </c>
      <c r="J2" s="37" t="s">
        <v>58</v>
      </c>
      <c r="K2" s="37" t="s">
        <v>63</v>
      </c>
      <c r="L2" s="37" t="s">
        <v>64</v>
      </c>
      <c r="M2" s="37" t="s">
        <v>58</v>
      </c>
      <c r="N2" s="37" t="s">
        <v>65</v>
      </c>
      <c r="O2" s="37" t="s">
        <v>66</v>
      </c>
      <c r="P2" s="37" t="s">
        <v>58</v>
      </c>
      <c r="Q2" s="37" t="s">
        <v>67</v>
      </c>
      <c r="R2" s="37" t="s">
        <v>68</v>
      </c>
      <c r="S2" s="37" t="s">
        <v>58</v>
      </c>
      <c r="T2" s="37" t="s">
        <v>69</v>
      </c>
      <c r="U2" s="37" t="s">
        <v>70</v>
      </c>
      <c r="V2" s="37" t="s">
        <v>55</v>
      </c>
      <c r="W2" s="37" t="s">
        <v>71</v>
      </c>
      <c r="X2" s="37" t="s">
        <v>72</v>
      </c>
      <c r="Y2" s="37" t="s">
        <v>58</v>
      </c>
      <c r="Z2" s="37" t="s">
        <v>73</v>
      </c>
      <c r="AA2" s="37" t="s">
        <v>74</v>
      </c>
      <c r="AB2" s="37" t="s">
        <v>58</v>
      </c>
      <c r="AC2" s="37" t="s">
        <v>75</v>
      </c>
      <c r="AD2" s="37" t="s">
        <v>76</v>
      </c>
      <c r="AE2" s="37" t="s">
        <v>58</v>
      </c>
      <c r="AF2" s="37" t="s">
        <v>77</v>
      </c>
      <c r="AG2" s="37" t="s">
        <v>78</v>
      </c>
      <c r="AH2" s="37" t="s">
        <v>58</v>
      </c>
      <c r="AI2" s="37" t="s">
        <v>69</v>
      </c>
      <c r="AJ2" s="37" t="s">
        <v>79</v>
      </c>
      <c r="AK2" s="37" t="s">
        <v>58</v>
      </c>
      <c r="AL2" s="37" t="s">
        <v>80</v>
      </c>
      <c r="AM2" s="37" t="s">
        <v>81</v>
      </c>
      <c r="AN2" s="37" t="s">
        <v>58</v>
      </c>
      <c r="AO2" s="37" t="s">
        <v>75</v>
      </c>
      <c r="AP2" s="37" t="s">
        <v>74</v>
      </c>
      <c r="AQ2" s="37" t="s">
        <v>55</v>
      </c>
      <c r="AR2" s="37" t="s">
        <v>82</v>
      </c>
      <c r="AS2" s="37" t="s">
        <v>83</v>
      </c>
      <c r="AT2" s="37" t="s">
        <v>58</v>
      </c>
      <c r="AU2" s="37" t="s">
        <v>84</v>
      </c>
      <c r="AV2" s="37" t="s">
        <v>85</v>
      </c>
      <c r="AW2" s="37" t="s">
        <v>58</v>
      </c>
      <c r="AX2" s="37" t="s">
        <v>86</v>
      </c>
      <c r="AY2" s="37" t="s">
        <v>87</v>
      </c>
      <c r="AZ2" s="37" t="s">
        <v>58</v>
      </c>
      <c r="BA2" s="37" t="s">
        <v>88</v>
      </c>
      <c r="BB2" s="37" t="s">
        <v>89</v>
      </c>
      <c r="BC2" s="37" t="s">
        <v>58</v>
      </c>
      <c r="BD2" s="37" t="s">
        <v>90</v>
      </c>
      <c r="BE2" s="37" t="s">
        <v>91</v>
      </c>
      <c r="BF2" s="37" t="s">
        <v>58</v>
      </c>
      <c r="BG2" s="37" t="s">
        <v>92</v>
      </c>
      <c r="BH2" s="37" t="s">
        <v>93</v>
      </c>
      <c r="BI2" s="37" t="s">
        <v>58</v>
      </c>
      <c r="BJ2" s="37" t="s">
        <v>85</v>
      </c>
      <c r="BK2" s="37" t="s">
        <v>94</v>
      </c>
    </row>
    <row r="3" spans="1:63">
      <c r="A3" s="37" t="s">
        <v>95</v>
      </c>
      <c r="B3" s="37" t="s">
        <v>96</v>
      </c>
      <c r="C3" s="37" t="s">
        <v>97</v>
      </c>
      <c r="D3" s="37" t="s">
        <v>98</v>
      </c>
      <c r="E3" s="37" t="s">
        <v>99</v>
      </c>
      <c r="F3" s="37" t="s">
        <v>100</v>
      </c>
      <c r="G3" s="37" t="s">
        <v>98</v>
      </c>
      <c r="H3" s="37" t="s">
        <v>101</v>
      </c>
      <c r="I3" s="37" t="s">
        <v>102</v>
      </c>
      <c r="J3" s="37" t="s">
        <v>98</v>
      </c>
      <c r="K3" s="37" t="s">
        <v>103</v>
      </c>
      <c r="L3" s="37" t="s">
        <v>97</v>
      </c>
      <c r="M3" s="37" t="s">
        <v>98</v>
      </c>
      <c r="N3" s="37" t="s">
        <v>104</v>
      </c>
      <c r="O3" s="37" t="s">
        <v>105</v>
      </c>
      <c r="P3" s="37" t="s">
        <v>98</v>
      </c>
      <c r="Q3" s="37" t="s">
        <v>106</v>
      </c>
      <c r="R3" s="37" t="s">
        <v>107</v>
      </c>
      <c r="S3" s="37" t="s">
        <v>98</v>
      </c>
      <c r="T3" s="37" t="s">
        <v>108</v>
      </c>
      <c r="U3" s="37" t="s">
        <v>109</v>
      </c>
      <c r="V3" s="37" t="s">
        <v>95</v>
      </c>
      <c r="W3" s="37" t="s">
        <v>110</v>
      </c>
      <c r="X3" s="37" t="s">
        <v>111</v>
      </c>
      <c r="Y3" s="37" t="s">
        <v>98</v>
      </c>
      <c r="Z3" s="37" t="s">
        <v>112</v>
      </c>
      <c r="AA3" s="37" t="s">
        <v>113</v>
      </c>
      <c r="AB3" s="37" t="s">
        <v>98</v>
      </c>
      <c r="AC3" s="37" t="s">
        <v>114</v>
      </c>
      <c r="AD3" s="37" t="s">
        <v>86</v>
      </c>
      <c r="AE3" s="37" t="s">
        <v>98</v>
      </c>
      <c r="AF3" s="37" t="s">
        <v>115</v>
      </c>
      <c r="AG3" s="37" t="s">
        <v>116</v>
      </c>
      <c r="AH3" s="37" t="s">
        <v>98</v>
      </c>
      <c r="AI3" s="37" t="s">
        <v>117</v>
      </c>
      <c r="AJ3" s="37" t="s">
        <v>118</v>
      </c>
      <c r="AK3" s="37" t="s">
        <v>98</v>
      </c>
      <c r="AL3" s="37" t="s">
        <v>119</v>
      </c>
      <c r="AM3" s="37" t="s">
        <v>120</v>
      </c>
      <c r="AN3" s="37" t="s">
        <v>98</v>
      </c>
      <c r="AO3" s="37" t="s">
        <v>121</v>
      </c>
      <c r="AP3" s="37" t="s">
        <v>122</v>
      </c>
      <c r="AQ3" s="37" t="s">
        <v>95</v>
      </c>
      <c r="AR3" s="37" t="s">
        <v>123</v>
      </c>
      <c r="AS3" s="37" t="s">
        <v>124</v>
      </c>
      <c r="AT3" s="37" t="s">
        <v>98</v>
      </c>
      <c r="AU3" s="37" t="s">
        <v>125</v>
      </c>
      <c r="AV3" s="37" t="s">
        <v>126</v>
      </c>
      <c r="AW3" s="37" t="s">
        <v>98</v>
      </c>
      <c r="AX3" s="37" t="s">
        <v>127</v>
      </c>
      <c r="AY3" s="37" t="s">
        <v>128</v>
      </c>
      <c r="AZ3" s="37" t="s">
        <v>98</v>
      </c>
      <c r="BA3" s="37" t="s">
        <v>129</v>
      </c>
      <c r="BB3" s="37" t="s">
        <v>130</v>
      </c>
      <c r="BC3" s="37" t="s">
        <v>98</v>
      </c>
      <c r="BD3" s="37" t="s">
        <v>131</v>
      </c>
      <c r="BE3" s="37" t="s">
        <v>132</v>
      </c>
      <c r="BF3" s="37" t="s">
        <v>98</v>
      </c>
      <c r="BG3" s="37" t="s">
        <v>133</v>
      </c>
      <c r="BH3" s="37" t="s">
        <v>85</v>
      </c>
      <c r="BI3" s="37" t="s">
        <v>98</v>
      </c>
      <c r="BJ3" s="37" t="s">
        <v>134</v>
      </c>
      <c r="BK3" s="37" t="s">
        <v>135</v>
      </c>
    </row>
    <row r="4" spans="1:63">
      <c r="A4" s="37" t="s">
        <v>136</v>
      </c>
      <c r="B4" s="37" t="s">
        <v>137</v>
      </c>
      <c r="C4" s="37" t="s">
        <v>138</v>
      </c>
      <c r="D4" s="37" t="s">
        <v>139</v>
      </c>
      <c r="E4" s="37" t="s">
        <v>140</v>
      </c>
      <c r="F4" s="37" t="s">
        <v>141</v>
      </c>
      <c r="G4" s="37" t="s">
        <v>139</v>
      </c>
      <c r="H4" s="37" t="s">
        <v>70</v>
      </c>
      <c r="I4" s="37" t="s">
        <v>142</v>
      </c>
      <c r="J4" s="37" t="s">
        <v>139</v>
      </c>
      <c r="K4" s="37" t="s">
        <v>143</v>
      </c>
      <c r="L4" s="37" t="s">
        <v>126</v>
      </c>
      <c r="M4" s="37" t="s">
        <v>139</v>
      </c>
      <c r="N4" s="37" t="s">
        <v>60</v>
      </c>
      <c r="O4" s="37" t="s">
        <v>144</v>
      </c>
      <c r="P4" s="37" t="s">
        <v>139</v>
      </c>
      <c r="Q4" s="37" t="s">
        <v>76</v>
      </c>
      <c r="R4" s="37" t="s">
        <v>145</v>
      </c>
      <c r="S4" s="37" t="s">
        <v>139</v>
      </c>
      <c r="T4" s="37" t="s">
        <v>146</v>
      </c>
      <c r="U4" s="37" t="s">
        <v>147</v>
      </c>
      <c r="V4" s="37" t="s">
        <v>136</v>
      </c>
      <c r="W4" s="37" t="s">
        <v>148</v>
      </c>
      <c r="X4" s="37" t="s">
        <v>149</v>
      </c>
      <c r="Y4" s="37" t="s">
        <v>139</v>
      </c>
      <c r="Z4" s="37" t="s">
        <v>150</v>
      </c>
      <c r="AA4" s="37" t="s">
        <v>57</v>
      </c>
      <c r="AB4" s="37" t="s">
        <v>139</v>
      </c>
      <c r="AC4" s="37" t="s">
        <v>151</v>
      </c>
      <c r="AD4" s="37" t="s">
        <v>152</v>
      </c>
      <c r="AE4" s="37" t="s">
        <v>139</v>
      </c>
      <c r="AF4" s="37" t="s">
        <v>153</v>
      </c>
      <c r="AG4" s="37" t="s">
        <v>148</v>
      </c>
      <c r="AH4" s="37" t="s">
        <v>139</v>
      </c>
      <c r="AI4" s="37" t="s">
        <v>154</v>
      </c>
      <c r="AJ4" s="37" t="s">
        <v>76</v>
      </c>
      <c r="AK4" s="37" t="s">
        <v>139</v>
      </c>
      <c r="AL4" s="37" t="s">
        <v>155</v>
      </c>
      <c r="AM4" s="37" t="s">
        <v>156</v>
      </c>
      <c r="AN4" s="37" t="s">
        <v>139</v>
      </c>
      <c r="AO4" s="37" t="s">
        <v>157</v>
      </c>
      <c r="AP4" s="37" t="s">
        <v>118</v>
      </c>
      <c r="AQ4" s="37" t="s">
        <v>136</v>
      </c>
      <c r="AR4" s="37" t="s">
        <v>158</v>
      </c>
      <c r="AS4" s="37" t="s">
        <v>159</v>
      </c>
      <c r="AT4" s="37" t="s">
        <v>139</v>
      </c>
      <c r="AU4" s="37" t="s">
        <v>90</v>
      </c>
      <c r="AV4" s="37" t="s">
        <v>160</v>
      </c>
      <c r="AW4" s="37" t="s">
        <v>139</v>
      </c>
      <c r="AX4" s="37" t="s">
        <v>161</v>
      </c>
      <c r="AY4" s="37" t="s">
        <v>162</v>
      </c>
      <c r="AZ4" s="37" t="s">
        <v>139</v>
      </c>
      <c r="BA4" s="37" t="s">
        <v>163</v>
      </c>
      <c r="BB4" s="37" t="s">
        <v>164</v>
      </c>
      <c r="BC4" s="37" t="s">
        <v>139</v>
      </c>
      <c r="BD4" s="37" t="s">
        <v>165</v>
      </c>
      <c r="BE4" s="37" t="s">
        <v>92</v>
      </c>
      <c r="BF4" s="37" t="s">
        <v>139</v>
      </c>
      <c r="BG4" s="37" t="s">
        <v>166</v>
      </c>
      <c r="BH4" s="37" t="s">
        <v>167</v>
      </c>
      <c r="BI4" s="37" t="s">
        <v>139</v>
      </c>
      <c r="BJ4" s="37" t="s">
        <v>123</v>
      </c>
      <c r="BK4" s="37" t="s">
        <v>91</v>
      </c>
    </row>
    <row r="5" spans="1:63">
      <c r="A5" s="37" t="s">
        <v>168</v>
      </c>
      <c r="B5" s="37">
        <v>88.44</v>
      </c>
      <c r="C5" s="37" t="s">
        <v>170</v>
      </c>
      <c r="D5" s="37" t="s">
        <v>171</v>
      </c>
      <c r="E5" s="37" t="s">
        <v>84</v>
      </c>
      <c r="F5" s="37" t="s">
        <v>172</v>
      </c>
      <c r="G5" s="37" t="s">
        <v>171</v>
      </c>
      <c r="H5" s="37" t="s">
        <v>102</v>
      </c>
      <c r="I5" s="37" t="s">
        <v>173</v>
      </c>
      <c r="J5" s="37" t="s">
        <v>171</v>
      </c>
      <c r="K5" s="37" t="s">
        <v>174</v>
      </c>
      <c r="L5" s="37" t="s">
        <v>175</v>
      </c>
      <c r="M5" s="37" t="s">
        <v>171</v>
      </c>
      <c r="N5" s="37" t="s">
        <v>173</v>
      </c>
      <c r="O5" s="37" t="s">
        <v>176</v>
      </c>
      <c r="P5" s="37" t="s">
        <v>171</v>
      </c>
      <c r="Q5" s="37" t="s">
        <v>177</v>
      </c>
      <c r="R5" s="37" t="s">
        <v>178</v>
      </c>
      <c r="S5" s="37" t="s">
        <v>171</v>
      </c>
      <c r="T5" s="37" t="s">
        <v>179</v>
      </c>
      <c r="U5" s="37" t="s">
        <v>180</v>
      </c>
      <c r="V5" s="37" t="s">
        <v>168</v>
      </c>
      <c r="W5" s="37" t="s">
        <v>181</v>
      </c>
      <c r="X5" s="37" t="s">
        <v>182</v>
      </c>
      <c r="Y5" s="37" t="s">
        <v>171</v>
      </c>
      <c r="Z5" s="37" t="s">
        <v>183</v>
      </c>
      <c r="AA5" s="37" t="s">
        <v>184</v>
      </c>
      <c r="AB5" s="37" t="s">
        <v>171</v>
      </c>
      <c r="AC5" s="37" t="s">
        <v>185</v>
      </c>
      <c r="AD5" s="37" t="s">
        <v>111</v>
      </c>
      <c r="AE5" s="37" t="s">
        <v>171</v>
      </c>
      <c r="AF5" s="37" t="s">
        <v>186</v>
      </c>
      <c r="AG5" s="37" t="s">
        <v>187</v>
      </c>
      <c r="AH5" s="37" t="s">
        <v>171</v>
      </c>
      <c r="AI5" s="37" t="s">
        <v>145</v>
      </c>
      <c r="AJ5" s="37" t="s">
        <v>188</v>
      </c>
      <c r="AK5" s="37" t="s">
        <v>171</v>
      </c>
      <c r="AL5" s="37" t="s">
        <v>189</v>
      </c>
      <c r="AM5" s="37" t="s">
        <v>109</v>
      </c>
      <c r="AN5" s="37" t="s">
        <v>171</v>
      </c>
      <c r="AO5" s="37" t="s">
        <v>190</v>
      </c>
      <c r="AP5" s="37" t="s">
        <v>191</v>
      </c>
      <c r="AQ5" s="37" t="s">
        <v>168</v>
      </c>
      <c r="AR5" s="37" t="s">
        <v>192</v>
      </c>
      <c r="AS5" s="37" t="s">
        <v>193</v>
      </c>
      <c r="AT5" s="37" t="s">
        <v>171</v>
      </c>
      <c r="AU5" s="37" t="s">
        <v>167</v>
      </c>
      <c r="AV5" s="37" t="s">
        <v>75</v>
      </c>
      <c r="AW5" s="37" t="s">
        <v>171</v>
      </c>
      <c r="AX5" s="37" t="s">
        <v>194</v>
      </c>
      <c r="AY5" s="37" t="s">
        <v>195</v>
      </c>
      <c r="AZ5" s="37" t="s">
        <v>171</v>
      </c>
      <c r="BA5" s="37" t="s">
        <v>196</v>
      </c>
      <c r="BB5" s="37" t="s">
        <v>197</v>
      </c>
      <c r="BC5" s="37" t="s">
        <v>171</v>
      </c>
      <c r="BD5" s="37" t="s">
        <v>198</v>
      </c>
      <c r="BE5" s="37" t="s">
        <v>199</v>
      </c>
      <c r="BF5" s="37" t="s">
        <v>171</v>
      </c>
      <c r="BG5" s="37" t="s">
        <v>200</v>
      </c>
      <c r="BH5" s="37" t="s">
        <v>189</v>
      </c>
      <c r="BI5" s="37" t="s">
        <v>171</v>
      </c>
      <c r="BJ5" s="37" t="s">
        <v>201</v>
      </c>
      <c r="BK5" s="37" t="s">
        <v>202</v>
      </c>
    </row>
    <row r="6" spans="1:63">
      <c r="A6" s="37" t="s">
        <v>203</v>
      </c>
      <c r="B6" s="37">
        <v>87.51</v>
      </c>
      <c r="C6" s="37" t="s">
        <v>205</v>
      </c>
      <c r="D6" s="37" t="s">
        <v>206</v>
      </c>
      <c r="E6" s="37" t="s">
        <v>167</v>
      </c>
      <c r="F6" s="37" t="s">
        <v>175</v>
      </c>
      <c r="G6" s="37" t="s">
        <v>206</v>
      </c>
      <c r="H6" s="37" t="s">
        <v>207</v>
      </c>
      <c r="I6" s="37" t="s">
        <v>102</v>
      </c>
      <c r="J6" s="37" t="s">
        <v>206</v>
      </c>
      <c r="K6" s="37" t="s">
        <v>143</v>
      </c>
      <c r="L6" s="37" t="s">
        <v>208</v>
      </c>
      <c r="M6" s="37" t="s">
        <v>206</v>
      </c>
      <c r="N6" s="37" t="s">
        <v>209</v>
      </c>
      <c r="O6" s="37" t="s">
        <v>165</v>
      </c>
      <c r="P6" s="37" t="s">
        <v>206</v>
      </c>
      <c r="Q6" s="37" t="s">
        <v>210</v>
      </c>
      <c r="R6" s="37" t="s">
        <v>211</v>
      </c>
      <c r="S6" s="37" t="s">
        <v>206</v>
      </c>
      <c r="T6" s="37" t="s">
        <v>212</v>
      </c>
      <c r="U6" s="37" t="s">
        <v>213</v>
      </c>
      <c r="V6" s="37" t="s">
        <v>203</v>
      </c>
      <c r="W6" s="37" t="s">
        <v>214</v>
      </c>
      <c r="X6" s="37" t="s">
        <v>215</v>
      </c>
      <c r="Y6" s="37" t="s">
        <v>206</v>
      </c>
      <c r="Z6" s="37" t="s">
        <v>216</v>
      </c>
      <c r="AA6" s="37" t="s">
        <v>81</v>
      </c>
      <c r="AB6" s="37" t="s">
        <v>206</v>
      </c>
      <c r="AC6" s="37" t="s">
        <v>217</v>
      </c>
      <c r="AD6" s="37" t="s">
        <v>218</v>
      </c>
      <c r="AE6" s="37" t="s">
        <v>206</v>
      </c>
      <c r="AF6" s="37" t="s">
        <v>219</v>
      </c>
      <c r="AG6" s="37" t="s">
        <v>186</v>
      </c>
      <c r="AH6" s="37" t="s">
        <v>206</v>
      </c>
      <c r="AI6" s="37" t="s">
        <v>147</v>
      </c>
      <c r="AJ6" s="37" t="s">
        <v>78</v>
      </c>
      <c r="AK6" s="37" t="s">
        <v>206</v>
      </c>
      <c r="AL6" s="37" t="s">
        <v>174</v>
      </c>
      <c r="AM6" s="37" t="s">
        <v>220</v>
      </c>
      <c r="AN6" s="37" t="s">
        <v>206</v>
      </c>
      <c r="AO6" s="37" t="s">
        <v>133</v>
      </c>
      <c r="AP6" s="37" t="s">
        <v>165</v>
      </c>
      <c r="AQ6" s="37" t="s">
        <v>203</v>
      </c>
      <c r="AR6" s="37" t="s">
        <v>221</v>
      </c>
      <c r="AS6" s="37" t="s">
        <v>222</v>
      </c>
      <c r="AT6" s="37" t="s">
        <v>206</v>
      </c>
      <c r="AU6" s="37" t="s">
        <v>93</v>
      </c>
      <c r="AV6" s="37" t="s">
        <v>223</v>
      </c>
      <c r="AW6" s="37" t="s">
        <v>206</v>
      </c>
      <c r="AX6" s="37" t="s">
        <v>224</v>
      </c>
      <c r="AY6" s="37" t="s">
        <v>225</v>
      </c>
      <c r="AZ6" s="37" t="s">
        <v>206</v>
      </c>
      <c r="BA6" s="37" t="s">
        <v>226</v>
      </c>
      <c r="BB6" s="37" t="s">
        <v>227</v>
      </c>
      <c r="BC6" s="37" t="s">
        <v>206</v>
      </c>
      <c r="BD6" s="37" t="s">
        <v>228</v>
      </c>
      <c r="BE6" s="37" t="s">
        <v>229</v>
      </c>
      <c r="BF6" s="37" t="s">
        <v>206</v>
      </c>
      <c r="BG6" s="37" t="s">
        <v>230</v>
      </c>
      <c r="BH6" s="37" t="s">
        <v>231</v>
      </c>
      <c r="BI6" s="37" t="s">
        <v>206</v>
      </c>
      <c r="BJ6" s="37" t="s">
        <v>232</v>
      </c>
      <c r="BK6" s="37" t="s">
        <v>233</v>
      </c>
    </row>
    <row r="7" spans="1:63">
      <c r="A7" s="37" t="s">
        <v>234</v>
      </c>
      <c r="B7" s="37" t="s">
        <v>235</v>
      </c>
      <c r="C7" s="37" t="s">
        <v>236</v>
      </c>
      <c r="D7" s="37" t="s">
        <v>237</v>
      </c>
      <c r="E7" s="37" t="s">
        <v>238</v>
      </c>
      <c r="F7" s="37" t="s">
        <v>201</v>
      </c>
      <c r="G7" s="37" t="s">
        <v>237</v>
      </c>
      <c r="H7" s="37" t="s">
        <v>154</v>
      </c>
      <c r="I7" s="37" t="s">
        <v>239</v>
      </c>
      <c r="J7" s="37" t="s">
        <v>237</v>
      </c>
      <c r="K7" s="37" t="s">
        <v>240</v>
      </c>
      <c r="L7" s="37" t="s">
        <v>119</v>
      </c>
      <c r="M7" s="37" t="s">
        <v>237</v>
      </c>
      <c r="N7" s="37" t="s">
        <v>146</v>
      </c>
      <c r="O7" s="37" t="s">
        <v>56</v>
      </c>
      <c r="P7" s="37" t="s">
        <v>237</v>
      </c>
      <c r="Q7" s="37" t="s">
        <v>241</v>
      </c>
      <c r="R7" s="37" t="s">
        <v>242</v>
      </c>
      <c r="S7" s="37" t="s">
        <v>237</v>
      </c>
      <c r="T7" s="37" t="s">
        <v>243</v>
      </c>
      <c r="U7" s="37" t="s">
        <v>244</v>
      </c>
      <c r="V7" s="37" t="s">
        <v>234</v>
      </c>
      <c r="W7" s="37" t="s">
        <v>245</v>
      </c>
      <c r="X7" s="37" t="s">
        <v>246</v>
      </c>
      <c r="Y7" s="37" t="s">
        <v>237</v>
      </c>
      <c r="Z7" s="37" t="s">
        <v>247</v>
      </c>
      <c r="AA7" s="37" t="s">
        <v>248</v>
      </c>
      <c r="AB7" s="37" t="s">
        <v>237</v>
      </c>
      <c r="AC7" s="37" t="s">
        <v>249</v>
      </c>
      <c r="AD7" s="37" t="s">
        <v>250</v>
      </c>
      <c r="AE7" s="37" t="s">
        <v>237</v>
      </c>
      <c r="AF7" s="37" t="s">
        <v>163</v>
      </c>
      <c r="AG7" s="37" t="s">
        <v>251</v>
      </c>
      <c r="AH7" s="37" t="s">
        <v>237</v>
      </c>
      <c r="AI7" s="37" t="s">
        <v>252</v>
      </c>
      <c r="AJ7" s="37" t="s">
        <v>253</v>
      </c>
      <c r="AK7" s="37" t="s">
        <v>237</v>
      </c>
      <c r="AL7" s="37" t="s">
        <v>254</v>
      </c>
      <c r="AM7" s="37" t="s">
        <v>255</v>
      </c>
      <c r="AN7" s="37" t="s">
        <v>237</v>
      </c>
      <c r="AO7" s="37" t="s">
        <v>256</v>
      </c>
      <c r="AP7" s="37" t="s">
        <v>257</v>
      </c>
      <c r="AQ7" s="37" t="s">
        <v>234</v>
      </c>
      <c r="AR7" s="37" t="s">
        <v>258</v>
      </c>
      <c r="AS7" s="37" t="s">
        <v>259</v>
      </c>
      <c r="AT7" s="37" t="s">
        <v>237</v>
      </c>
      <c r="AU7" s="37" t="s">
        <v>199</v>
      </c>
      <c r="AV7" s="37" t="s">
        <v>260</v>
      </c>
      <c r="AW7" s="37" t="s">
        <v>237</v>
      </c>
      <c r="AX7" s="37" t="s">
        <v>83</v>
      </c>
      <c r="AY7" s="37" t="s">
        <v>261</v>
      </c>
      <c r="AZ7" s="37" t="s">
        <v>237</v>
      </c>
      <c r="BA7" s="37" t="s">
        <v>262</v>
      </c>
      <c r="BB7" s="37" t="s">
        <v>263</v>
      </c>
      <c r="BC7" s="37" t="s">
        <v>237</v>
      </c>
      <c r="BD7" s="37" t="s">
        <v>264</v>
      </c>
      <c r="BE7" s="37" t="s">
        <v>265</v>
      </c>
      <c r="BF7" s="37" t="s">
        <v>237</v>
      </c>
      <c r="BG7" s="37" t="s">
        <v>123</v>
      </c>
      <c r="BH7" s="37" t="s">
        <v>133</v>
      </c>
      <c r="BI7" s="37" t="s">
        <v>237</v>
      </c>
      <c r="BJ7" s="37" t="s">
        <v>266</v>
      </c>
      <c r="BK7" s="37" t="s">
        <v>86</v>
      </c>
    </row>
    <row r="8" spans="1:63">
      <c r="A8" s="37" t="s">
        <v>267</v>
      </c>
      <c r="B8" s="37" t="s">
        <v>268</v>
      </c>
      <c r="C8" s="37" t="s">
        <v>269</v>
      </c>
      <c r="D8" s="37" t="s">
        <v>270</v>
      </c>
      <c r="E8" s="37" t="s">
        <v>271</v>
      </c>
      <c r="F8" s="37" t="s">
        <v>272</v>
      </c>
      <c r="G8" s="37" t="s">
        <v>270</v>
      </c>
      <c r="H8" s="37" t="s">
        <v>273</v>
      </c>
      <c r="I8" s="37" t="s">
        <v>233</v>
      </c>
      <c r="J8" s="37" t="s">
        <v>270</v>
      </c>
      <c r="K8" s="37" t="s">
        <v>274</v>
      </c>
      <c r="L8" s="37" t="s">
        <v>88</v>
      </c>
      <c r="M8" s="37" t="s">
        <v>270</v>
      </c>
      <c r="N8" s="37" t="s">
        <v>128</v>
      </c>
      <c r="O8" s="37" t="s">
        <v>180</v>
      </c>
      <c r="P8" s="37" t="s">
        <v>270</v>
      </c>
      <c r="Q8" s="37" t="s">
        <v>275</v>
      </c>
      <c r="R8" s="37" t="s">
        <v>146</v>
      </c>
      <c r="S8" s="37" t="s">
        <v>270</v>
      </c>
      <c r="T8" s="37" t="s">
        <v>247</v>
      </c>
      <c r="U8" s="37" t="s">
        <v>247</v>
      </c>
      <c r="V8" s="37" t="s">
        <v>267</v>
      </c>
      <c r="W8" s="37" t="s">
        <v>276</v>
      </c>
      <c r="X8" s="37" t="s">
        <v>277</v>
      </c>
      <c r="Y8" s="37" t="s">
        <v>270</v>
      </c>
      <c r="Z8" s="37" t="s">
        <v>278</v>
      </c>
      <c r="AA8" s="37" t="s">
        <v>279</v>
      </c>
      <c r="AB8" s="37" t="s">
        <v>270</v>
      </c>
      <c r="AC8" s="37" t="s">
        <v>213</v>
      </c>
      <c r="AD8" s="37" t="s">
        <v>170</v>
      </c>
      <c r="AE8" s="37" t="s">
        <v>270</v>
      </c>
      <c r="AF8" s="37" t="s">
        <v>72</v>
      </c>
      <c r="AG8" s="37" t="s">
        <v>280</v>
      </c>
      <c r="AH8" s="37" t="s">
        <v>270</v>
      </c>
      <c r="AI8" s="37" t="s">
        <v>253</v>
      </c>
      <c r="AJ8" s="37" t="s">
        <v>265</v>
      </c>
      <c r="AK8" s="37" t="s">
        <v>270</v>
      </c>
      <c r="AL8" s="37" t="s">
        <v>281</v>
      </c>
      <c r="AM8" s="37" t="s">
        <v>56</v>
      </c>
      <c r="AN8" s="37" t="s">
        <v>270</v>
      </c>
      <c r="AO8" s="37" t="s">
        <v>282</v>
      </c>
      <c r="AP8" s="37" t="s">
        <v>283</v>
      </c>
      <c r="AQ8" s="37" t="s">
        <v>267</v>
      </c>
      <c r="AR8" s="37" t="s">
        <v>284</v>
      </c>
      <c r="AS8" s="37" t="s">
        <v>258</v>
      </c>
      <c r="AT8" s="37" t="s">
        <v>270</v>
      </c>
      <c r="AU8" s="37" t="s">
        <v>285</v>
      </c>
      <c r="AV8" s="37" t="s">
        <v>148</v>
      </c>
      <c r="AW8" s="37" t="s">
        <v>270</v>
      </c>
      <c r="AX8" s="37" t="s">
        <v>286</v>
      </c>
      <c r="AY8" s="37" t="s">
        <v>217</v>
      </c>
      <c r="AZ8" s="37" t="s">
        <v>270</v>
      </c>
      <c r="BA8" s="37" t="s">
        <v>287</v>
      </c>
      <c r="BB8" s="37" t="s">
        <v>288</v>
      </c>
      <c r="BC8" s="37" t="s">
        <v>270</v>
      </c>
      <c r="BD8" s="37" t="s">
        <v>163</v>
      </c>
      <c r="BE8" s="37" t="s">
        <v>289</v>
      </c>
      <c r="BF8" s="37" t="s">
        <v>270</v>
      </c>
      <c r="BG8" s="37" t="s">
        <v>290</v>
      </c>
      <c r="BH8" s="37" t="s">
        <v>291</v>
      </c>
      <c r="BI8" s="37" t="s">
        <v>270</v>
      </c>
      <c r="BJ8" s="37" t="s">
        <v>292</v>
      </c>
      <c r="BK8" s="37" t="s">
        <v>78</v>
      </c>
    </row>
    <row r="9" spans="1:63">
      <c r="A9" s="37" t="s">
        <v>293</v>
      </c>
      <c r="B9" s="37" t="s">
        <v>294</v>
      </c>
      <c r="C9" s="37" t="s">
        <v>295</v>
      </c>
      <c r="D9" s="37" t="s">
        <v>296</v>
      </c>
      <c r="E9" s="37" t="s">
        <v>271</v>
      </c>
      <c r="F9" s="37" t="s">
        <v>78</v>
      </c>
      <c r="G9" s="37" t="s">
        <v>296</v>
      </c>
      <c r="H9" s="37" t="s">
        <v>297</v>
      </c>
      <c r="I9" s="37" t="s">
        <v>273</v>
      </c>
      <c r="J9" s="37" t="s">
        <v>296</v>
      </c>
      <c r="K9" s="37" t="s">
        <v>116</v>
      </c>
      <c r="L9" s="37" t="s">
        <v>298</v>
      </c>
      <c r="M9" s="37" t="s">
        <v>296</v>
      </c>
      <c r="N9" s="37" t="s">
        <v>299</v>
      </c>
      <c r="O9" s="37" t="s">
        <v>300</v>
      </c>
      <c r="P9" s="37" t="s">
        <v>296</v>
      </c>
      <c r="Q9" s="37" t="s">
        <v>301</v>
      </c>
      <c r="R9" s="37" t="s">
        <v>302</v>
      </c>
      <c r="S9" s="37" t="s">
        <v>296</v>
      </c>
      <c r="T9" s="37" t="s">
        <v>303</v>
      </c>
      <c r="U9" s="37" t="s">
        <v>147</v>
      </c>
      <c r="V9" s="37" t="s">
        <v>293</v>
      </c>
      <c r="W9" s="37" t="s">
        <v>304</v>
      </c>
      <c r="X9" s="37" t="s">
        <v>305</v>
      </c>
      <c r="Y9" s="37" t="s">
        <v>296</v>
      </c>
      <c r="Z9" s="37" t="s">
        <v>306</v>
      </c>
      <c r="AA9" s="37" t="s">
        <v>307</v>
      </c>
      <c r="AB9" s="37" t="s">
        <v>296</v>
      </c>
      <c r="AC9" s="37" t="s">
        <v>169</v>
      </c>
      <c r="AD9" s="37" t="s">
        <v>151</v>
      </c>
      <c r="AE9" s="37" t="s">
        <v>296</v>
      </c>
      <c r="AF9" s="37" t="s">
        <v>229</v>
      </c>
      <c r="AG9" s="37" t="s">
        <v>308</v>
      </c>
      <c r="AH9" s="37" t="s">
        <v>296</v>
      </c>
      <c r="AI9" s="37" t="s">
        <v>179</v>
      </c>
      <c r="AJ9" s="37" t="s">
        <v>251</v>
      </c>
      <c r="AK9" s="37" t="s">
        <v>296</v>
      </c>
      <c r="AL9" s="37" t="s">
        <v>309</v>
      </c>
      <c r="AM9" s="37" t="s">
        <v>310</v>
      </c>
      <c r="AN9" s="37" t="s">
        <v>296</v>
      </c>
      <c r="AO9" s="37" t="s">
        <v>311</v>
      </c>
      <c r="AP9" s="37" t="s">
        <v>281</v>
      </c>
      <c r="AQ9" s="37" t="s">
        <v>293</v>
      </c>
      <c r="AR9" s="37" t="s">
        <v>312</v>
      </c>
      <c r="AS9" s="37" t="s">
        <v>313</v>
      </c>
      <c r="AT9" s="37" t="s">
        <v>296</v>
      </c>
      <c r="AU9" s="37" t="s">
        <v>185</v>
      </c>
      <c r="AV9" s="37" t="s">
        <v>182</v>
      </c>
      <c r="AW9" s="37" t="s">
        <v>296</v>
      </c>
      <c r="AX9" s="37" t="s">
        <v>229</v>
      </c>
      <c r="AY9" s="37" t="s">
        <v>185</v>
      </c>
      <c r="AZ9" s="37" t="s">
        <v>296</v>
      </c>
      <c r="BA9" s="37" t="s">
        <v>213</v>
      </c>
      <c r="BB9" s="37" t="s">
        <v>314</v>
      </c>
      <c r="BC9" s="37" t="s">
        <v>296</v>
      </c>
      <c r="BD9" s="37" t="s">
        <v>159</v>
      </c>
      <c r="BE9" s="37" t="s">
        <v>315</v>
      </c>
      <c r="BF9" s="37" t="s">
        <v>296</v>
      </c>
      <c r="BG9" s="37" t="s">
        <v>217</v>
      </c>
      <c r="BH9" s="37" t="s">
        <v>72</v>
      </c>
      <c r="BI9" s="37" t="s">
        <v>296</v>
      </c>
      <c r="BJ9" s="37" t="s">
        <v>286</v>
      </c>
      <c r="BK9" s="37" t="s">
        <v>316</v>
      </c>
    </row>
    <row r="10" spans="1:63">
      <c r="A10" s="37" t="s">
        <v>317</v>
      </c>
      <c r="B10" s="37" t="s">
        <v>318</v>
      </c>
      <c r="C10" s="37" t="s">
        <v>319</v>
      </c>
      <c r="D10" s="37" t="s">
        <v>320</v>
      </c>
      <c r="E10" s="37" t="s">
        <v>321</v>
      </c>
      <c r="F10" s="37" t="s">
        <v>228</v>
      </c>
      <c r="G10" s="37" t="s">
        <v>320</v>
      </c>
      <c r="H10" s="37" t="s">
        <v>266</v>
      </c>
      <c r="I10" s="37" t="s">
        <v>157</v>
      </c>
      <c r="J10" s="37" t="s">
        <v>320</v>
      </c>
      <c r="K10" s="37" t="s">
        <v>322</v>
      </c>
      <c r="L10" s="37" t="s">
        <v>122</v>
      </c>
      <c r="M10" s="37" t="s">
        <v>320</v>
      </c>
      <c r="N10" s="37" t="s">
        <v>132</v>
      </c>
      <c r="O10" s="37" t="s">
        <v>114</v>
      </c>
      <c r="P10" s="37" t="s">
        <v>320</v>
      </c>
      <c r="Q10" s="37" t="s">
        <v>86</v>
      </c>
      <c r="R10" s="37" t="s">
        <v>323</v>
      </c>
      <c r="S10" s="37" t="s">
        <v>320</v>
      </c>
      <c r="T10" s="37" t="s">
        <v>324</v>
      </c>
      <c r="U10" s="37" t="s">
        <v>325</v>
      </c>
      <c r="V10" s="37" t="s">
        <v>317</v>
      </c>
      <c r="W10" s="37" t="s">
        <v>326</v>
      </c>
      <c r="X10" s="37" t="s">
        <v>327</v>
      </c>
      <c r="Y10" s="37" t="s">
        <v>320</v>
      </c>
      <c r="Z10" s="37" t="s">
        <v>264</v>
      </c>
      <c r="AA10" s="37" t="s">
        <v>306</v>
      </c>
      <c r="AB10" s="37" t="s">
        <v>320</v>
      </c>
      <c r="AC10" s="37" t="s">
        <v>210</v>
      </c>
      <c r="AD10" s="37" t="s">
        <v>290</v>
      </c>
      <c r="AE10" s="37" t="s">
        <v>320</v>
      </c>
      <c r="AF10" s="37" t="s">
        <v>282</v>
      </c>
      <c r="AG10" s="37" t="s">
        <v>328</v>
      </c>
      <c r="AH10" s="37" t="s">
        <v>320</v>
      </c>
      <c r="AI10" s="37" t="s">
        <v>290</v>
      </c>
      <c r="AJ10" s="37" t="s">
        <v>250</v>
      </c>
      <c r="AK10" s="37" t="s">
        <v>320</v>
      </c>
      <c r="AL10" s="37" t="s">
        <v>285</v>
      </c>
      <c r="AM10" s="37" t="s">
        <v>286</v>
      </c>
      <c r="AN10" s="37" t="s">
        <v>320</v>
      </c>
      <c r="AO10" s="37" t="s">
        <v>151</v>
      </c>
      <c r="AP10" s="37" t="s">
        <v>329</v>
      </c>
      <c r="AQ10" s="37" t="s">
        <v>317</v>
      </c>
      <c r="AR10" s="37" t="s">
        <v>330</v>
      </c>
      <c r="AS10" s="37" t="s">
        <v>331</v>
      </c>
      <c r="AT10" s="37" t="s">
        <v>320</v>
      </c>
      <c r="AU10" s="37" t="s">
        <v>72</v>
      </c>
      <c r="AV10" s="37" t="s">
        <v>148</v>
      </c>
      <c r="AW10" s="37" t="s">
        <v>320</v>
      </c>
      <c r="AX10" s="37" t="s">
        <v>332</v>
      </c>
      <c r="AY10" s="37" t="s">
        <v>280</v>
      </c>
      <c r="AZ10" s="37" t="s">
        <v>320</v>
      </c>
      <c r="BA10" s="37" t="s">
        <v>180</v>
      </c>
      <c r="BB10" s="37" t="s">
        <v>333</v>
      </c>
      <c r="BC10" s="37" t="s">
        <v>320</v>
      </c>
      <c r="BD10" s="37" t="s">
        <v>286</v>
      </c>
      <c r="BE10" s="37" t="s">
        <v>334</v>
      </c>
      <c r="BF10" s="37" t="s">
        <v>320</v>
      </c>
      <c r="BG10" s="37" t="s">
        <v>335</v>
      </c>
      <c r="BH10" s="37" t="s">
        <v>336</v>
      </c>
      <c r="BI10" s="37" t="s">
        <v>320</v>
      </c>
      <c r="BJ10" s="37" t="s">
        <v>278</v>
      </c>
      <c r="BK10" s="37" t="s">
        <v>152</v>
      </c>
    </row>
    <row r="11" spans="1:63">
      <c r="A11" s="37" t="s">
        <v>337</v>
      </c>
      <c r="B11" s="37" t="s">
        <v>338</v>
      </c>
      <c r="C11" s="37" t="s">
        <v>339</v>
      </c>
      <c r="D11" s="37" t="s">
        <v>340</v>
      </c>
      <c r="E11" s="37" t="s">
        <v>91</v>
      </c>
      <c r="F11" s="37" t="s">
        <v>321</v>
      </c>
      <c r="G11" s="37" t="s">
        <v>340</v>
      </c>
      <c r="H11" s="37" t="s">
        <v>341</v>
      </c>
      <c r="I11" s="37" t="s">
        <v>166</v>
      </c>
      <c r="J11" s="37" t="s">
        <v>340</v>
      </c>
      <c r="K11" s="37" t="s">
        <v>342</v>
      </c>
      <c r="L11" s="37" t="s">
        <v>343</v>
      </c>
      <c r="M11" s="37" t="s">
        <v>340</v>
      </c>
      <c r="N11" s="37" t="s">
        <v>344</v>
      </c>
      <c r="O11" s="37" t="s">
        <v>344</v>
      </c>
      <c r="P11" s="37" t="s">
        <v>340</v>
      </c>
      <c r="Q11" s="37" t="s">
        <v>345</v>
      </c>
      <c r="R11" s="37" t="s">
        <v>324</v>
      </c>
      <c r="S11" s="37" t="s">
        <v>340</v>
      </c>
      <c r="T11" s="37" t="s">
        <v>202</v>
      </c>
      <c r="U11" s="37" t="s">
        <v>165</v>
      </c>
      <c r="V11" s="37" t="s">
        <v>337</v>
      </c>
      <c r="W11" s="37" t="s">
        <v>268</v>
      </c>
      <c r="X11" s="37" t="s">
        <v>346</v>
      </c>
      <c r="Y11" s="37" t="s">
        <v>340</v>
      </c>
      <c r="Z11" s="37" t="s">
        <v>329</v>
      </c>
      <c r="AA11" s="37" t="s">
        <v>180</v>
      </c>
      <c r="AB11" s="37" t="s">
        <v>340</v>
      </c>
      <c r="AC11" s="37" t="s">
        <v>347</v>
      </c>
      <c r="AD11" s="37" t="s">
        <v>300</v>
      </c>
      <c r="AE11" s="37" t="s">
        <v>340</v>
      </c>
      <c r="AF11" s="37" t="s">
        <v>134</v>
      </c>
      <c r="AG11" s="37" t="s">
        <v>281</v>
      </c>
      <c r="AH11" s="37" t="s">
        <v>340</v>
      </c>
      <c r="AI11" s="37" t="s">
        <v>348</v>
      </c>
      <c r="AJ11" s="37" t="s">
        <v>349</v>
      </c>
      <c r="AK11" s="37" t="s">
        <v>340</v>
      </c>
      <c r="AL11" s="37" t="s">
        <v>350</v>
      </c>
      <c r="AM11" s="37" t="s">
        <v>248</v>
      </c>
      <c r="AN11" s="37" t="s">
        <v>340</v>
      </c>
      <c r="AO11" s="37" t="s">
        <v>272</v>
      </c>
      <c r="AP11" s="37" t="s">
        <v>228</v>
      </c>
      <c r="AQ11" s="37" t="s">
        <v>337</v>
      </c>
      <c r="AR11" s="37" t="s">
        <v>295</v>
      </c>
      <c r="AS11" s="37" t="s">
        <v>351</v>
      </c>
      <c r="AT11" s="37" t="s">
        <v>340</v>
      </c>
      <c r="AU11" s="37" t="s">
        <v>161</v>
      </c>
      <c r="AV11" s="37" t="s">
        <v>279</v>
      </c>
      <c r="AW11" s="37" t="s">
        <v>340</v>
      </c>
      <c r="AX11" s="37" t="s">
        <v>243</v>
      </c>
      <c r="AY11" s="37" t="s">
        <v>212</v>
      </c>
      <c r="AZ11" s="37" t="s">
        <v>340</v>
      </c>
      <c r="BA11" s="37" t="s">
        <v>329</v>
      </c>
      <c r="BB11" s="37" t="s">
        <v>285</v>
      </c>
      <c r="BC11" s="37" t="s">
        <v>340</v>
      </c>
      <c r="BD11" s="37" t="s">
        <v>352</v>
      </c>
      <c r="BE11" s="37" t="s">
        <v>280</v>
      </c>
      <c r="BF11" s="37" t="s">
        <v>340</v>
      </c>
      <c r="BG11" s="37" t="s">
        <v>210</v>
      </c>
      <c r="BH11" s="37" t="s">
        <v>347</v>
      </c>
      <c r="BI11" s="37" t="s">
        <v>340</v>
      </c>
      <c r="BJ11" s="37" t="s">
        <v>242</v>
      </c>
      <c r="BK11" s="37" t="s">
        <v>92</v>
      </c>
    </row>
    <row r="12" spans="1:63">
      <c r="A12" s="37" t="s">
        <v>353</v>
      </c>
      <c r="B12" s="37" t="s">
        <v>197</v>
      </c>
      <c r="C12" s="37" t="s">
        <v>319</v>
      </c>
      <c r="D12" s="37" t="s">
        <v>354</v>
      </c>
      <c r="E12" s="37" t="s">
        <v>355</v>
      </c>
      <c r="F12" s="37" t="s">
        <v>103</v>
      </c>
      <c r="G12" s="37" t="s">
        <v>354</v>
      </c>
      <c r="H12" s="37" t="s">
        <v>356</v>
      </c>
      <c r="I12" s="37" t="s">
        <v>357</v>
      </c>
      <c r="J12" s="37" t="s">
        <v>354</v>
      </c>
      <c r="K12" s="37" t="s">
        <v>183</v>
      </c>
      <c r="L12" s="37" t="s">
        <v>358</v>
      </c>
      <c r="M12" s="37" t="s">
        <v>354</v>
      </c>
      <c r="N12" s="37" t="s">
        <v>359</v>
      </c>
      <c r="O12" s="37" t="s">
        <v>360</v>
      </c>
      <c r="P12" s="37" t="s">
        <v>354</v>
      </c>
      <c r="Q12" s="37" t="s">
        <v>75</v>
      </c>
      <c r="R12" s="37" t="s">
        <v>361</v>
      </c>
      <c r="S12" s="37" t="s">
        <v>354</v>
      </c>
      <c r="T12" s="37" t="s">
        <v>209</v>
      </c>
      <c r="U12" s="37" t="s">
        <v>184</v>
      </c>
      <c r="V12" s="37" t="s">
        <v>353</v>
      </c>
      <c r="W12" s="37" t="s">
        <v>362</v>
      </c>
      <c r="X12" s="37" t="s">
        <v>363</v>
      </c>
      <c r="Y12" s="37" t="s">
        <v>354</v>
      </c>
      <c r="Z12" s="37" t="s">
        <v>275</v>
      </c>
      <c r="AA12" s="37" t="s">
        <v>364</v>
      </c>
      <c r="AB12" s="37" t="s">
        <v>354</v>
      </c>
      <c r="AC12" s="37" t="s">
        <v>348</v>
      </c>
      <c r="AD12" s="37" t="s">
        <v>78</v>
      </c>
      <c r="AE12" s="37" t="s">
        <v>354</v>
      </c>
      <c r="AF12" s="37" t="s">
        <v>247</v>
      </c>
      <c r="AG12" s="37" t="s">
        <v>365</v>
      </c>
      <c r="AH12" s="37" t="s">
        <v>354</v>
      </c>
      <c r="AI12" s="37" t="s">
        <v>366</v>
      </c>
      <c r="AJ12" s="37" t="s">
        <v>367</v>
      </c>
      <c r="AK12" s="37" t="s">
        <v>354</v>
      </c>
      <c r="AL12" s="37" t="s">
        <v>80</v>
      </c>
      <c r="AM12" s="37" t="s">
        <v>157</v>
      </c>
      <c r="AN12" s="37" t="s">
        <v>354</v>
      </c>
      <c r="AO12" s="37" t="s">
        <v>324</v>
      </c>
      <c r="AP12" s="37" t="s">
        <v>368</v>
      </c>
      <c r="AQ12" s="37" t="s">
        <v>353</v>
      </c>
      <c r="AR12" s="37" t="s">
        <v>369</v>
      </c>
      <c r="AS12" s="37" t="s">
        <v>370</v>
      </c>
      <c r="AT12" s="37" t="s">
        <v>354</v>
      </c>
      <c r="AU12" s="37" t="s">
        <v>371</v>
      </c>
      <c r="AV12" s="37" t="s">
        <v>372</v>
      </c>
      <c r="AW12" s="37" t="s">
        <v>354</v>
      </c>
      <c r="AX12" s="37" t="s">
        <v>367</v>
      </c>
      <c r="AY12" s="37" t="s">
        <v>130</v>
      </c>
      <c r="AZ12" s="37" t="s">
        <v>354</v>
      </c>
      <c r="BA12" s="37" t="s">
        <v>371</v>
      </c>
      <c r="BB12" s="37" t="s">
        <v>213</v>
      </c>
      <c r="BC12" s="37" t="s">
        <v>354</v>
      </c>
      <c r="BD12" s="37" t="s">
        <v>146</v>
      </c>
      <c r="BE12" s="37" t="s">
        <v>278</v>
      </c>
      <c r="BF12" s="37" t="s">
        <v>354</v>
      </c>
      <c r="BG12" s="37" t="s">
        <v>247</v>
      </c>
      <c r="BH12" s="37" t="s">
        <v>322</v>
      </c>
      <c r="BI12" s="37" t="s">
        <v>354</v>
      </c>
      <c r="BJ12" s="37" t="s">
        <v>344</v>
      </c>
      <c r="BK12" s="37" t="s">
        <v>118</v>
      </c>
    </row>
    <row r="13" spans="1:63">
      <c r="A13" s="37" t="s">
        <v>373</v>
      </c>
      <c r="B13" s="37" t="s">
        <v>374</v>
      </c>
      <c r="C13" s="37" t="s">
        <v>374</v>
      </c>
      <c r="D13" s="37" t="s">
        <v>375</v>
      </c>
      <c r="E13" s="37" t="s">
        <v>239</v>
      </c>
      <c r="F13" s="37" t="s">
        <v>376</v>
      </c>
      <c r="G13" s="37" t="s">
        <v>375</v>
      </c>
      <c r="H13" s="37" t="s">
        <v>125</v>
      </c>
      <c r="I13" s="37" t="s">
        <v>377</v>
      </c>
      <c r="J13" s="37" t="s">
        <v>375</v>
      </c>
      <c r="K13" s="37" t="s">
        <v>176</v>
      </c>
      <c r="L13" s="37" t="s">
        <v>107</v>
      </c>
      <c r="M13" s="37" t="s">
        <v>375</v>
      </c>
      <c r="N13" s="37" t="s">
        <v>378</v>
      </c>
      <c r="O13" s="37" t="s">
        <v>355</v>
      </c>
      <c r="P13" s="37" t="s">
        <v>375</v>
      </c>
      <c r="Q13" s="37" t="s">
        <v>361</v>
      </c>
      <c r="R13" s="37" t="s">
        <v>255</v>
      </c>
      <c r="S13" s="37" t="s">
        <v>375</v>
      </c>
      <c r="T13" s="37" t="s">
        <v>379</v>
      </c>
      <c r="U13" s="37" t="s">
        <v>189</v>
      </c>
      <c r="V13" s="37" t="s">
        <v>373</v>
      </c>
      <c r="W13" s="37" t="s">
        <v>380</v>
      </c>
      <c r="X13" s="37" t="s">
        <v>222</v>
      </c>
      <c r="Y13" s="37" t="s">
        <v>375</v>
      </c>
      <c r="Z13" s="37" t="s">
        <v>381</v>
      </c>
      <c r="AA13" s="37" t="s">
        <v>121</v>
      </c>
      <c r="AB13" s="37" t="s">
        <v>375</v>
      </c>
      <c r="AC13" s="37" t="s">
        <v>382</v>
      </c>
      <c r="AD13" s="37" t="s">
        <v>129</v>
      </c>
      <c r="AE13" s="37" t="s">
        <v>375</v>
      </c>
      <c r="AF13" s="37" t="s">
        <v>228</v>
      </c>
      <c r="AG13" s="37" t="s">
        <v>178</v>
      </c>
      <c r="AH13" s="37" t="s">
        <v>375</v>
      </c>
      <c r="AI13" s="37" t="s">
        <v>341</v>
      </c>
      <c r="AJ13" s="37" t="s">
        <v>77</v>
      </c>
      <c r="AK13" s="37" t="s">
        <v>375</v>
      </c>
      <c r="AL13" s="37" t="s">
        <v>345</v>
      </c>
      <c r="AM13" s="37" t="s">
        <v>383</v>
      </c>
      <c r="AN13" s="37" t="s">
        <v>375</v>
      </c>
      <c r="AO13" s="37" t="s">
        <v>378</v>
      </c>
      <c r="AP13" s="37" t="s">
        <v>167</v>
      </c>
      <c r="AQ13" s="37" t="s">
        <v>373</v>
      </c>
      <c r="AR13" s="37" t="s">
        <v>384</v>
      </c>
      <c r="AS13" s="37" t="s">
        <v>385</v>
      </c>
      <c r="AT13" s="37" t="s">
        <v>375</v>
      </c>
      <c r="AU13" s="37" t="s">
        <v>386</v>
      </c>
      <c r="AV13" s="37" t="s">
        <v>56</v>
      </c>
      <c r="AW13" s="37" t="s">
        <v>375</v>
      </c>
      <c r="AX13" s="37" t="s">
        <v>387</v>
      </c>
      <c r="AY13" s="37" t="s">
        <v>290</v>
      </c>
      <c r="AZ13" s="37" t="s">
        <v>375</v>
      </c>
      <c r="BA13" s="37" t="s">
        <v>388</v>
      </c>
      <c r="BB13" s="37" t="s">
        <v>264</v>
      </c>
      <c r="BC13" s="37" t="s">
        <v>375</v>
      </c>
      <c r="BD13" s="37" t="s">
        <v>389</v>
      </c>
      <c r="BE13" s="37" t="s">
        <v>316</v>
      </c>
      <c r="BF13" s="37" t="s">
        <v>375</v>
      </c>
      <c r="BG13" s="37" t="s">
        <v>147</v>
      </c>
      <c r="BH13" s="37" t="s">
        <v>190</v>
      </c>
      <c r="BI13" s="37" t="s">
        <v>375</v>
      </c>
      <c r="BJ13" s="37" t="s">
        <v>165</v>
      </c>
      <c r="BK13" s="37" t="s">
        <v>390</v>
      </c>
    </row>
    <row r="14" spans="1:63">
      <c r="A14" s="37" t="s">
        <v>58</v>
      </c>
      <c r="B14" s="37" t="s">
        <v>391</v>
      </c>
      <c r="C14" s="37" t="s">
        <v>392</v>
      </c>
      <c r="D14" s="37" t="s">
        <v>393</v>
      </c>
      <c r="E14" s="37" t="s">
        <v>394</v>
      </c>
      <c r="F14" s="37" t="s">
        <v>395</v>
      </c>
      <c r="G14" s="37" t="s">
        <v>393</v>
      </c>
      <c r="H14" s="37" t="s">
        <v>396</v>
      </c>
      <c r="I14" s="37" t="s">
        <v>397</v>
      </c>
      <c r="J14" s="37" t="s">
        <v>393</v>
      </c>
      <c r="K14" s="37" t="s">
        <v>68</v>
      </c>
      <c r="L14" s="37" t="s">
        <v>398</v>
      </c>
      <c r="M14" s="37" t="s">
        <v>393</v>
      </c>
      <c r="N14" s="37" t="s">
        <v>220</v>
      </c>
      <c r="O14" s="37" t="s">
        <v>117</v>
      </c>
      <c r="P14" s="37" t="s">
        <v>393</v>
      </c>
      <c r="Q14" s="37" t="s">
        <v>383</v>
      </c>
      <c r="R14" s="37" t="s">
        <v>399</v>
      </c>
      <c r="S14" s="37" t="s">
        <v>393</v>
      </c>
      <c r="T14" s="37" t="s">
        <v>400</v>
      </c>
      <c r="U14" s="37" t="s">
        <v>239</v>
      </c>
      <c r="V14" s="37" t="s">
        <v>58</v>
      </c>
      <c r="W14" s="37" t="s">
        <v>236</v>
      </c>
      <c r="X14" s="37" t="s">
        <v>401</v>
      </c>
      <c r="Y14" s="37" t="s">
        <v>393</v>
      </c>
      <c r="Z14" s="37" t="s">
        <v>93</v>
      </c>
      <c r="AA14" s="37" t="s">
        <v>135</v>
      </c>
      <c r="AB14" s="37" t="s">
        <v>393</v>
      </c>
      <c r="AC14" s="37" t="s">
        <v>402</v>
      </c>
      <c r="AD14" s="37" t="s">
        <v>247</v>
      </c>
      <c r="AE14" s="37" t="s">
        <v>393</v>
      </c>
      <c r="AF14" s="37" t="s">
        <v>323</v>
      </c>
      <c r="AG14" s="37" t="s">
        <v>348</v>
      </c>
      <c r="AH14" s="37" t="s">
        <v>393</v>
      </c>
      <c r="AI14" s="37" t="s">
        <v>360</v>
      </c>
      <c r="AJ14" s="37" t="s">
        <v>114</v>
      </c>
      <c r="AK14" s="37" t="s">
        <v>393</v>
      </c>
      <c r="AL14" s="37" t="s">
        <v>342</v>
      </c>
      <c r="AM14" s="37" t="s">
        <v>160</v>
      </c>
      <c r="AN14" s="37" t="s">
        <v>393</v>
      </c>
      <c r="AO14" s="37" t="s">
        <v>167</v>
      </c>
      <c r="AP14" s="37" t="s">
        <v>403</v>
      </c>
      <c r="AQ14" s="37" t="s">
        <v>58</v>
      </c>
      <c r="AR14" s="37" t="s">
        <v>404</v>
      </c>
      <c r="AS14" s="37" t="s">
        <v>405</v>
      </c>
      <c r="AT14" s="37" t="s">
        <v>393</v>
      </c>
      <c r="AU14" s="37" t="s">
        <v>406</v>
      </c>
      <c r="AV14" s="37" t="s">
        <v>386</v>
      </c>
      <c r="AW14" s="37" t="s">
        <v>393</v>
      </c>
      <c r="AX14" s="37" t="s">
        <v>407</v>
      </c>
      <c r="AY14" s="37" t="s">
        <v>210</v>
      </c>
      <c r="AZ14" s="37" t="s">
        <v>393</v>
      </c>
      <c r="BA14" s="37" t="s">
        <v>266</v>
      </c>
      <c r="BB14" s="37" t="s">
        <v>290</v>
      </c>
      <c r="BC14" s="37" t="s">
        <v>393</v>
      </c>
      <c r="BD14" s="37" t="s">
        <v>88</v>
      </c>
      <c r="BE14" s="37" t="s">
        <v>300</v>
      </c>
      <c r="BF14" s="37" t="s">
        <v>393</v>
      </c>
      <c r="BG14" s="37" t="s">
        <v>359</v>
      </c>
      <c r="BH14" s="37" t="s">
        <v>408</v>
      </c>
      <c r="BI14" s="37" t="s">
        <v>393</v>
      </c>
      <c r="BJ14" s="37" t="s">
        <v>143</v>
      </c>
      <c r="BK14" s="37" t="s">
        <v>356</v>
      </c>
    </row>
    <row r="15" spans="1:63">
      <c r="A15" s="37" t="s">
        <v>98</v>
      </c>
      <c r="B15" s="37" t="s">
        <v>305</v>
      </c>
      <c r="C15" s="37" t="s">
        <v>245</v>
      </c>
      <c r="D15" s="37" t="s">
        <v>409</v>
      </c>
      <c r="E15" s="37" t="s">
        <v>410</v>
      </c>
      <c r="F15" s="37" t="s">
        <v>379</v>
      </c>
      <c r="G15" s="37" t="s">
        <v>409</v>
      </c>
      <c r="H15" s="37" t="s">
        <v>82</v>
      </c>
      <c r="I15" s="37" t="s">
        <v>411</v>
      </c>
      <c r="J15" s="37" t="s">
        <v>409</v>
      </c>
      <c r="K15" s="37" t="s">
        <v>358</v>
      </c>
      <c r="L15" s="37" t="s">
        <v>412</v>
      </c>
      <c r="M15" s="37" t="s">
        <v>409</v>
      </c>
      <c r="N15" s="37" t="s">
        <v>342</v>
      </c>
      <c r="O15" s="37" t="s">
        <v>131</v>
      </c>
      <c r="P15" s="37" t="s">
        <v>409</v>
      </c>
      <c r="Q15" s="37" t="s">
        <v>360</v>
      </c>
      <c r="R15" s="37" t="s">
        <v>406</v>
      </c>
      <c r="S15" s="37" t="s">
        <v>409</v>
      </c>
      <c r="T15" s="37" t="s">
        <v>413</v>
      </c>
      <c r="U15" s="37" t="s">
        <v>355</v>
      </c>
      <c r="V15" s="37" t="s">
        <v>98</v>
      </c>
      <c r="W15" s="37" t="s">
        <v>414</v>
      </c>
      <c r="X15" s="37" t="s">
        <v>415</v>
      </c>
      <c r="Y15" s="37" t="s">
        <v>409</v>
      </c>
      <c r="Z15" s="37" t="s">
        <v>232</v>
      </c>
      <c r="AA15" s="37" t="s">
        <v>386</v>
      </c>
      <c r="AB15" s="37" t="s">
        <v>409</v>
      </c>
      <c r="AC15" s="37" t="s">
        <v>116</v>
      </c>
      <c r="AD15" s="37" t="s">
        <v>371</v>
      </c>
      <c r="AE15" s="37" t="s">
        <v>409</v>
      </c>
      <c r="AF15" s="37" t="s">
        <v>416</v>
      </c>
      <c r="AG15" s="37" t="s">
        <v>417</v>
      </c>
      <c r="AH15" s="37" t="s">
        <v>409</v>
      </c>
      <c r="AI15" s="37" t="s">
        <v>389</v>
      </c>
      <c r="AJ15" s="37" t="s">
        <v>418</v>
      </c>
      <c r="AK15" s="37" t="s">
        <v>409</v>
      </c>
      <c r="AL15" s="37" t="s">
        <v>155</v>
      </c>
      <c r="AM15" s="37" t="s">
        <v>419</v>
      </c>
      <c r="AN15" s="37" t="s">
        <v>409</v>
      </c>
      <c r="AO15" s="37" t="s">
        <v>343</v>
      </c>
      <c r="AP15" s="37" t="s">
        <v>420</v>
      </c>
      <c r="AQ15" s="37" t="s">
        <v>98</v>
      </c>
      <c r="AR15" s="37" t="s">
        <v>421</v>
      </c>
      <c r="AS15" s="37" t="s">
        <v>422</v>
      </c>
      <c r="AT15" s="37" t="s">
        <v>409</v>
      </c>
      <c r="AU15" s="37" t="s">
        <v>423</v>
      </c>
      <c r="AV15" s="37" t="s">
        <v>283</v>
      </c>
      <c r="AW15" s="37" t="s">
        <v>409</v>
      </c>
      <c r="AX15" s="37" t="s">
        <v>424</v>
      </c>
      <c r="AY15" s="37" t="s">
        <v>425</v>
      </c>
      <c r="AZ15" s="37" t="s">
        <v>409</v>
      </c>
      <c r="BA15" s="37" t="s">
        <v>388</v>
      </c>
      <c r="BB15" s="37" t="s">
        <v>169</v>
      </c>
      <c r="BC15" s="37" t="s">
        <v>409</v>
      </c>
      <c r="BD15" s="37" t="s">
        <v>127</v>
      </c>
      <c r="BE15" s="37" t="s">
        <v>264</v>
      </c>
      <c r="BF15" s="37" t="s">
        <v>409</v>
      </c>
      <c r="BG15" s="37" t="s">
        <v>202</v>
      </c>
      <c r="BH15" s="37" t="s">
        <v>426</v>
      </c>
      <c r="BI15" s="37" t="s">
        <v>409</v>
      </c>
      <c r="BJ15" s="37" t="s">
        <v>216</v>
      </c>
      <c r="BK15" s="37" t="s">
        <v>208</v>
      </c>
    </row>
    <row r="16" spans="1:63">
      <c r="A16" s="37" t="s">
        <v>139</v>
      </c>
      <c r="B16" s="37" t="s">
        <v>326</v>
      </c>
      <c r="C16" s="37" t="s">
        <v>427</v>
      </c>
      <c r="D16" s="37" t="s">
        <v>428</v>
      </c>
      <c r="E16" s="37" t="s">
        <v>345</v>
      </c>
      <c r="F16" s="37" t="s">
        <v>341</v>
      </c>
      <c r="G16" s="37" t="s">
        <v>428</v>
      </c>
      <c r="H16" s="37" t="s">
        <v>429</v>
      </c>
      <c r="I16" s="37" t="s">
        <v>106</v>
      </c>
      <c r="J16" s="37" t="s">
        <v>428</v>
      </c>
      <c r="K16" s="37" t="s">
        <v>394</v>
      </c>
      <c r="L16" s="37" t="s">
        <v>430</v>
      </c>
      <c r="M16" s="37" t="s">
        <v>428</v>
      </c>
      <c r="N16" s="37" t="s">
        <v>132</v>
      </c>
      <c r="O16" s="37" t="s">
        <v>114</v>
      </c>
      <c r="P16" s="37" t="s">
        <v>428</v>
      </c>
      <c r="Q16" s="37" t="s">
        <v>228</v>
      </c>
      <c r="R16" s="37" t="s">
        <v>96</v>
      </c>
      <c r="S16" s="37" t="s">
        <v>428</v>
      </c>
      <c r="T16" s="37" t="s">
        <v>386</v>
      </c>
      <c r="U16" s="37" t="s">
        <v>80</v>
      </c>
      <c r="V16" s="37" t="s">
        <v>139</v>
      </c>
      <c r="W16" s="37" t="s">
        <v>431</v>
      </c>
      <c r="X16" s="37" t="s">
        <v>432</v>
      </c>
      <c r="Y16" s="37" t="s">
        <v>428</v>
      </c>
      <c r="Z16" s="37" t="s">
        <v>424</v>
      </c>
      <c r="AA16" s="37" t="s">
        <v>260</v>
      </c>
      <c r="AB16" s="37" t="s">
        <v>428</v>
      </c>
      <c r="AC16" s="37" t="s">
        <v>213</v>
      </c>
      <c r="AD16" s="37" t="s">
        <v>433</v>
      </c>
      <c r="AE16" s="37" t="s">
        <v>428</v>
      </c>
      <c r="AF16" s="37" t="s">
        <v>244</v>
      </c>
      <c r="AG16" s="37" t="s">
        <v>434</v>
      </c>
      <c r="AH16" s="37" t="s">
        <v>428</v>
      </c>
      <c r="AI16" s="37" t="s">
        <v>299</v>
      </c>
      <c r="AJ16" s="37" t="s">
        <v>213</v>
      </c>
      <c r="AK16" s="37" t="s">
        <v>428</v>
      </c>
      <c r="AL16" s="37" t="s">
        <v>174</v>
      </c>
      <c r="AM16" s="37" t="s">
        <v>174</v>
      </c>
      <c r="AN16" s="37" t="s">
        <v>428</v>
      </c>
      <c r="AO16" s="37" t="s">
        <v>165</v>
      </c>
      <c r="AP16" s="37" t="s">
        <v>191</v>
      </c>
      <c r="AQ16" s="37" t="s">
        <v>139</v>
      </c>
      <c r="AR16" s="37" t="s">
        <v>435</v>
      </c>
      <c r="AS16" s="37" t="s">
        <v>436</v>
      </c>
      <c r="AT16" s="37" t="s">
        <v>428</v>
      </c>
      <c r="AU16" s="37" t="s">
        <v>437</v>
      </c>
      <c r="AV16" s="37" t="s">
        <v>425</v>
      </c>
      <c r="AW16" s="37" t="s">
        <v>428</v>
      </c>
      <c r="AX16" s="37" t="s">
        <v>336</v>
      </c>
      <c r="AY16" s="37" t="s">
        <v>438</v>
      </c>
      <c r="AZ16" s="37" t="s">
        <v>428</v>
      </c>
      <c r="BA16" s="37" t="s">
        <v>439</v>
      </c>
      <c r="BB16" s="37" t="s">
        <v>71</v>
      </c>
      <c r="BC16" s="37" t="s">
        <v>428</v>
      </c>
      <c r="BD16" s="37" t="s">
        <v>440</v>
      </c>
      <c r="BE16" s="37" t="s">
        <v>441</v>
      </c>
      <c r="BF16" s="37" t="s">
        <v>428</v>
      </c>
      <c r="BG16" s="37" t="s">
        <v>359</v>
      </c>
      <c r="BH16" s="37" t="s">
        <v>131</v>
      </c>
      <c r="BI16" s="37" t="s">
        <v>428</v>
      </c>
      <c r="BJ16" s="37" t="s">
        <v>442</v>
      </c>
      <c r="BK16" s="37" t="s">
        <v>91</v>
      </c>
    </row>
    <row r="17" spans="1:63">
      <c r="A17" s="37" t="s">
        <v>171</v>
      </c>
      <c r="B17" s="37" t="s">
        <v>443</v>
      </c>
      <c r="C17" s="37" t="s">
        <v>444</v>
      </c>
      <c r="D17" s="37" t="s">
        <v>445</v>
      </c>
      <c r="E17" s="37" t="s">
        <v>116</v>
      </c>
      <c r="F17" s="37" t="s">
        <v>365</v>
      </c>
      <c r="G17" s="37" t="s">
        <v>445</v>
      </c>
      <c r="H17" s="37" t="s">
        <v>446</v>
      </c>
      <c r="I17" s="37" t="s">
        <v>447</v>
      </c>
      <c r="J17" s="37" t="s">
        <v>445</v>
      </c>
      <c r="K17" s="37" t="s">
        <v>342</v>
      </c>
      <c r="L17" s="37" t="s">
        <v>184</v>
      </c>
      <c r="M17" s="37" t="s">
        <v>445</v>
      </c>
      <c r="N17" s="37" t="s">
        <v>264</v>
      </c>
      <c r="O17" s="37" t="s">
        <v>169</v>
      </c>
      <c r="P17" s="37" t="s">
        <v>445</v>
      </c>
      <c r="Q17" s="37" t="s">
        <v>434</v>
      </c>
      <c r="R17" s="37" t="s">
        <v>448</v>
      </c>
      <c r="S17" s="37" t="s">
        <v>445</v>
      </c>
      <c r="T17" s="37" t="s">
        <v>439</v>
      </c>
      <c r="U17" s="37" t="s">
        <v>449</v>
      </c>
      <c r="V17" s="37" t="s">
        <v>171</v>
      </c>
      <c r="W17" s="37" t="s">
        <v>304</v>
      </c>
      <c r="X17" s="37" t="s">
        <v>450</v>
      </c>
      <c r="Y17" s="37" t="s">
        <v>445</v>
      </c>
      <c r="Z17" s="37" t="s">
        <v>185</v>
      </c>
      <c r="AA17" s="37" t="s">
        <v>148</v>
      </c>
      <c r="AB17" s="37" t="s">
        <v>445</v>
      </c>
      <c r="AC17" s="37" t="s">
        <v>451</v>
      </c>
      <c r="AD17" s="37" t="s">
        <v>452</v>
      </c>
      <c r="AE17" s="37" t="s">
        <v>445</v>
      </c>
      <c r="AF17" s="37" t="s">
        <v>314</v>
      </c>
      <c r="AG17" s="37" t="s">
        <v>453</v>
      </c>
      <c r="AH17" s="37" t="s">
        <v>445</v>
      </c>
      <c r="AI17" s="37" t="s">
        <v>454</v>
      </c>
      <c r="AJ17" s="37" t="s">
        <v>455</v>
      </c>
      <c r="AK17" s="37" t="s">
        <v>445</v>
      </c>
      <c r="AL17" s="37" t="s">
        <v>123</v>
      </c>
      <c r="AM17" s="37" t="s">
        <v>223</v>
      </c>
      <c r="AN17" s="37" t="s">
        <v>445</v>
      </c>
      <c r="AO17" s="37" t="s">
        <v>132</v>
      </c>
      <c r="AP17" s="37" t="s">
        <v>322</v>
      </c>
      <c r="AQ17" s="37" t="s">
        <v>171</v>
      </c>
      <c r="AR17" s="37" t="s">
        <v>456</v>
      </c>
      <c r="AS17" s="37" t="s">
        <v>457</v>
      </c>
      <c r="AT17" s="37" t="s">
        <v>445</v>
      </c>
      <c r="AU17" s="37" t="s">
        <v>441</v>
      </c>
      <c r="AV17" s="37" t="s">
        <v>458</v>
      </c>
      <c r="AW17" s="37" t="s">
        <v>445</v>
      </c>
      <c r="AX17" s="37" t="s">
        <v>459</v>
      </c>
      <c r="AY17" s="37" t="s">
        <v>460</v>
      </c>
      <c r="AZ17" s="37" t="s">
        <v>445</v>
      </c>
      <c r="BA17" s="37" t="s">
        <v>461</v>
      </c>
      <c r="BB17" s="37" t="s">
        <v>196</v>
      </c>
      <c r="BC17" s="37" t="s">
        <v>445</v>
      </c>
      <c r="BD17" s="37" t="s">
        <v>462</v>
      </c>
      <c r="BE17" s="37" t="s">
        <v>463</v>
      </c>
      <c r="BF17" s="37" t="s">
        <v>445</v>
      </c>
      <c r="BG17" s="37" t="s">
        <v>137</v>
      </c>
      <c r="BH17" s="37" t="s">
        <v>416</v>
      </c>
      <c r="BI17" s="37" t="s">
        <v>445</v>
      </c>
      <c r="BJ17" s="37" t="s">
        <v>367</v>
      </c>
      <c r="BK17" s="37" t="s">
        <v>402</v>
      </c>
    </row>
    <row r="18" spans="1:63">
      <c r="A18" s="37" t="s">
        <v>206</v>
      </c>
      <c r="B18" s="37" t="s">
        <v>258</v>
      </c>
      <c r="C18" s="37" t="s">
        <v>464</v>
      </c>
      <c r="D18" s="37" t="s">
        <v>465</v>
      </c>
      <c r="E18" s="37" t="s">
        <v>349</v>
      </c>
      <c r="F18" s="37" t="s">
        <v>466</v>
      </c>
      <c r="G18" s="37" t="s">
        <v>465</v>
      </c>
      <c r="H18" s="37" t="s">
        <v>386</v>
      </c>
      <c r="I18" s="37" t="s">
        <v>442</v>
      </c>
      <c r="J18" s="37" t="s">
        <v>465</v>
      </c>
      <c r="K18" s="37" t="s">
        <v>256</v>
      </c>
      <c r="L18" s="37" t="s">
        <v>467</v>
      </c>
      <c r="M18" s="37" t="s">
        <v>465</v>
      </c>
      <c r="N18" s="37" t="s">
        <v>249</v>
      </c>
      <c r="O18" s="37" t="s">
        <v>280</v>
      </c>
      <c r="P18" s="37" t="s">
        <v>465</v>
      </c>
      <c r="Q18" s="37" t="s">
        <v>224</v>
      </c>
      <c r="R18" s="37" t="s">
        <v>71</v>
      </c>
      <c r="S18" s="37" t="s">
        <v>465</v>
      </c>
      <c r="T18" s="37" t="s">
        <v>468</v>
      </c>
      <c r="U18" s="37" t="s">
        <v>307</v>
      </c>
      <c r="V18" s="37" t="s">
        <v>206</v>
      </c>
      <c r="W18" s="37" t="s">
        <v>456</v>
      </c>
      <c r="X18" s="37" t="s">
        <v>469</v>
      </c>
      <c r="Y18" s="37" t="s">
        <v>465</v>
      </c>
      <c r="Z18" s="37" t="s">
        <v>334</v>
      </c>
      <c r="AA18" s="37" t="s">
        <v>195</v>
      </c>
      <c r="AB18" s="37" t="s">
        <v>465</v>
      </c>
      <c r="AC18" s="37" t="s">
        <v>196</v>
      </c>
      <c r="AD18" s="37" t="s">
        <v>470</v>
      </c>
      <c r="AE18" s="37" t="s">
        <v>465</v>
      </c>
      <c r="AF18" s="37" t="s">
        <v>471</v>
      </c>
      <c r="AG18" s="37" t="s">
        <v>472</v>
      </c>
      <c r="AH18" s="37" t="s">
        <v>465</v>
      </c>
      <c r="AI18" s="37" t="s">
        <v>265</v>
      </c>
      <c r="AJ18" s="37" t="s">
        <v>473</v>
      </c>
      <c r="AK18" s="37" t="s">
        <v>465</v>
      </c>
      <c r="AL18" s="37" t="s">
        <v>448</v>
      </c>
      <c r="AM18" s="37" t="s">
        <v>474</v>
      </c>
      <c r="AN18" s="37" t="s">
        <v>465</v>
      </c>
      <c r="AO18" s="37" t="s">
        <v>229</v>
      </c>
      <c r="AP18" s="37" t="s">
        <v>440</v>
      </c>
      <c r="AQ18" s="37" t="s">
        <v>206</v>
      </c>
      <c r="AR18" s="37" t="s">
        <v>475</v>
      </c>
      <c r="AS18" s="37" t="s">
        <v>476</v>
      </c>
      <c r="AT18" s="37" t="s">
        <v>465</v>
      </c>
      <c r="AU18" s="37" t="s">
        <v>477</v>
      </c>
      <c r="AV18" s="37" t="s">
        <v>472</v>
      </c>
      <c r="AW18" s="37" t="s">
        <v>465</v>
      </c>
      <c r="AX18" s="37" t="s">
        <v>478</v>
      </c>
      <c r="AY18" s="37" t="s">
        <v>479</v>
      </c>
      <c r="AZ18" s="37" t="s">
        <v>465</v>
      </c>
      <c r="BA18" s="37" t="s">
        <v>480</v>
      </c>
      <c r="BB18" s="37" t="s">
        <v>481</v>
      </c>
      <c r="BC18" s="37" t="s">
        <v>465</v>
      </c>
      <c r="BD18" s="37" t="s">
        <v>482</v>
      </c>
      <c r="BE18" s="37" t="s">
        <v>362</v>
      </c>
      <c r="BF18" s="37" t="s">
        <v>465</v>
      </c>
      <c r="BG18" s="37" t="s">
        <v>280</v>
      </c>
      <c r="BH18" s="37" t="s">
        <v>483</v>
      </c>
      <c r="BI18" s="37" t="s">
        <v>465</v>
      </c>
      <c r="BJ18" s="37" t="s">
        <v>287</v>
      </c>
      <c r="BK18" s="37" t="s">
        <v>484</v>
      </c>
    </row>
    <row r="19" spans="1:63">
      <c r="A19" s="37" t="s">
        <v>237</v>
      </c>
      <c r="B19" s="37" t="s">
        <v>414</v>
      </c>
      <c r="C19" s="37" t="s">
        <v>485</v>
      </c>
      <c r="D19" s="37" t="s">
        <v>486</v>
      </c>
      <c r="E19" s="37" t="s">
        <v>260</v>
      </c>
      <c r="F19" s="37" t="s">
        <v>487</v>
      </c>
      <c r="G19" s="37" t="s">
        <v>486</v>
      </c>
      <c r="H19" s="37" t="s">
        <v>134</v>
      </c>
      <c r="I19" s="37" t="s">
        <v>274</v>
      </c>
      <c r="J19" s="37" t="s">
        <v>486</v>
      </c>
      <c r="K19" s="37" t="s">
        <v>137</v>
      </c>
      <c r="L19" s="37" t="s">
        <v>132</v>
      </c>
      <c r="M19" s="37" t="s">
        <v>486</v>
      </c>
      <c r="N19" s="37" t="s">
        <v>483</v>
      </c>
      <c r="O19" s="37" t="s">
        <v>454</v>
      </c>
      <c r="P19" s="37" t="s">
        <v>486</v>
      </c>
      <c r="Q19" s="37" t="s">
        <v>332</v>
      </c>
      <c r="R19" s="37" t="s">
        <v>169</v>
      </c>
      <c r="S19" s="37" t="s">
        <v>486</v>
      </c>
      <c r="T19" s="37" t="s">
        <v>488</v>
      </c>
      <c r="U19" s="37" t="s">
        <v>454</v>
      </c>
      <c r="V19" s="37" t="s">
        <v>237</v>
      </c>
      <c r="W19" s="37" t="s">
        <v>489</v>
      </c>
      <c r="X19" s="37" t="s">
        <v>490</v>
      </c>
      <c r="Y19" s="37" t="s">
        <v>486</v>
      </c>
      <c r="Z19" s="37" t="s">
        <v>491</v>
      </c>
      <c r="AA19" s="37" t="s">
        <v>492</v>
      </c>
      <c r="AB19" s="37" t="s">
        <v>486</v>
      </c>
      <c r="AC19" s="37" t="s">
        <v>451</v>
      </c>
      <c r="AD19" s="37" t="s">
        <v>493</v>
      </c>
      <c r="AE19" s="37" t="s">
        <v>486</v>
      </c>
      <c r="AF19" s="37" t="s">
        <v>453</v>
      </c>
      <c r="AG19" s="37" t="s">
        <v>186</v>
      </c>
      <c r="AH19" s="37" t="s">
        <v>486</v>
      </c>
      <c r="AI19" s="37" t="s">
        <v>455</v>
      </c>
      <c r="AJ19" s="37" t="s">
        <v>494</v>
      </c>
      <c r="AK19" s="37" t="s">
        <v>486</v>
      </c>
      <c r="AL19" s="37" t="s">
        <v>336</v>
      </c>
      <c r="AM19" s="37" t="s">
        <v>425</v>
      </c>
      <c r="AN19" s="37" t="s">
        <v>486</v>
      </c>
      <c r="AO19" s="37" t="s">
        <v>495</v>
      </c>
      <c r="AP19" s="37" t="s">
        <v>250</v>
      </c>
      <c r="AQ19" s="37" t="s">
        <v>237</v>
      </c>
      <c r="AR19" s="37" t="s">
        <v>496</v>
      </c>
      <c r="AS19" s="37" t="s">
        <v>464</v>
      </c>
      <c r="AT19" s="37" t="s">
        <v>486</v>
      </c>
      <c r="AU19" s="37" t="s">
        <v>186</v>
      </c>
      <c r="AV19" s="37" t="s">
        <v>480</v>
      </c>
      <c r="AW19" s="37" t="s">
        <v>486</v>
      </c>
      <c r="AX19" s="37" t="s">
        <v>226</v>
      </c>
      <c r="AY19" s="37" t="s">
        <v>497</v>
      </c>
      <c r="AZ19" s="37" t="s">
        <v>486</v>
      </c>
      <c r="BA19" s="37" t="s">
        <v>263</v>
      </c>
      <c r="BB19" s="37" t="s">
        <v>497</v>
      </c>
      <c r="BC19" s="37" t="s">
        <v>486</v>
      </c>
      <c r="BD19" s="37" t="s">
        <v>498</v>
      </c>
      <c r="BE19" s="37" t="s">
        <v>380</v>
      </c>
      <c r="BF19" s="37" t="s">
        <v>486</v>
      </c>
      <c r="BG19" s="37" t="s">
        <v>163</v>
      </c>
      <c r="BH19" s="37" t="s">
        <v>499</v>
      </c>
      <c r="BI19" s="37" t="s">
        <v>486</v>
      </c>
      <c r="BJ19" s="37" t="s">
        <v>438</v>
      </c>
      <c r="BK19" s="37" t="s">
        <v>149</v>
      </c>
    </row>
    <row r="20" spans="1:63">
      <c r="A20" s="37" t="s">
        <v>270</v>
      </c>
      <c r="B20" s="37" t="s">
        <v>197</v>
      </c>
      <c r="C20" s="37" t="s">
        <v>500</v>
      </c>
      <c r="D20" s="37" t="s">
        <v>501</v>
      </c>
      <c r="E20" s="37" t="s">
        <v>350</v>
      </c>
      <c r="F20" s="37" t="s">
        <v>290</v>
      </c>
      <c r="G20" s="37" t="s">
        <v>501</v>
      </c>
      <c r="H20" s="37" t="s">
        <v>228</v>
      </c>
      <c r="I20" s="37" t="s">
        <v>406</v>
      </c>
      <c r="J20" s="37" t="s">
        <v>501</v>
      </c>
      <c r="K20" s="37" t="s">
        <v>228</v>
      </c>
      <c r="L20" s="37" t="s">
        <v>442</v>
      </c>
      <c r="M20" s="37" t="s">
        <v>501</v>
      </c>
      <c r="N20" s="37" t="s">
        <v>350</v>
      </c>
      <c r="O20" s="37" t="s">
        <v>329</v>
      </c>
      <c r="P20" s="37" t="s">
        <v>501</v>
      </c>
      <c r="Q20" s="37" t="s">
        <v>223</v>
      </c>
      <c r="R20" s="37" t="s">
        <v>386</v>
      </c>
      <c r="S20" s="37" t="s">
        <v>501</v>
      </c>
      <c r="T20" s="37" t="s">
        <v>502</v>
      </c>
      <c r="U20" s="37" t="s">
        <v>371</v>
      </c>
      <c r="V20" s="37" t="s">
        <v>270</v>
      </c>
      <c r="W20" s="37" t="s">
        <v>503</v>
      </c>
      <c r="X20" s="37" t="s">
        <v>431</v>
      </c>
      <c r="Y20" s="37" t="s">
        <v>501</v>
      </c>
      <c r="Z20" s="37" t="s">
        <v>217</v>
      </c>
      <c r="AA20" s="37" t="s">
        <v>334</v>
      </c>
      <c r="AB20" s="37" t="s">
        <v>501</v>
      </c>
      <c r="AC20" s="37" t="s">
        <v>179</v>
      </c>
      <c r="AD20" s="37" t="s">
        <v>249</v>
      </c>
      <c r="AE20" s="37" t="s">
        <v>501</v>
      </c>
      <c r="AF20" s="37" t="s">
        <v>488</v>
      </c>
      <c r="AG20" s="37" t="s">
        <v>280</v>
      </c>
      <c r="AH20" s="37" t="s">
        <v>501</v>
      </c>
      <c r="AI20" s="37" t="s">
        <v>280</v>
      </c>
      <c r="AJ20" s="37" t="s">
        <v>504</v>
      </c>
      <c r="AK20" s="37" t="s">
        <v>501</v>
      </c>
      <c r="AL20" s="37" t="s">
        <v>349</v>
      </c>
      <c r="AM20" s="37" t="s">
        <v>177</v>
      </c>
      <c r="AN20" s="37" t="s">
        <v>501</v>
      </c>
      <c r="AO20" s="37" t="s">
        <v>311</v>
      </c>
      <c r="AP20" s="37" t="s">
        <v>474</v>
      </c>
      <c r="AQ20" s="37" t="s">
        <v>270</v>
      </c>
      <c r="AR20" s="37" t="s">
        <v>258</v>
      </c>
      <c r="AS20" s="37" t="s">
        <v>505</v>
      </c>
      <c r="AT20" s="37" t="s">
        <v>501</v>
      </c>
      <c r="AU20" s="37" t="s">
        <v>182</v>
      </c>
      <c r="AV20" s="37" t="s">
        <v>506</v>
      </c>
      <c r="AW20" s="37" t="s">
        <v>501</v>
      </c>
      <c r="AX20" s="37" t="s">
        <v>162</v>
      </c>
      <c r="AY20" s="37" t="s">
        <v>507</v>
      </c>
      <c r="AZ20" s="37" t="s">
        <v>501</v>
      </c>
      <c r="BA20" s="37" t="s">
        <v>124</v>
      </c>
      <c r="BB20" s="37" t="s">
        <v>507</v>
      </c>
      <c r="BC20" s="37" t="s">
        <v>501</v>
      </c>
      <c r="BD20" s="37" t="s">
        <v>251</v>
      </c>
      <c r="BE20" s="37" t="s">
        <v>508</v>
      </c>
      <c r="BF20" s="37" t="s">
        <v>501</v>
      </c>
      <c r="BG20" s="37" t="s">
        <v>487</v>
      </c>
      <c r="BH20" s="37" t="s">
        <v>449</v>
      </c>
      <c r="BI20" s="37" t="s">
        <v>501</v>
      </c>
      <c r="BJ20" s="37" t="s">
        <v>83</v>
      </c>
      <c r="BK20" s="37" t="s">
        <v>425</v>
      </c>
    </row>
    <row r="21" spans="1:63">
      <c r="A21" s="37" t="s">
        <v>296</v>
      </c>
      <c r="B21" s="37" t="s">
        <v>369</v>
      </c>
      <c r="C21" s="37" t="s">
        <v>509</v>
      </c>
      <c r="D21" s="37" t="s">
        <v>510</v>
      </c>
      <c r="E21" s="37" t="s">
        <v>386</v>
      </c>
      <c r="F21" s="37" t="s">
        <v>146</v>
      </c>
      <c r="G21" s="37" t="s">
        <v>510</v>
      </c>
      <c r="H21" s="37" t="s">
        <v>324</v>
      </c>
      <c r="I21" s="37" t="s">
        <v>342</v>
      </c>
      <c r="J21" s="37" t="s">
        <v>510</v>
      </c>
      <c r="K21" s="37" t="s">
        <v>133</v>
      </c>
      <c r="L21" s="37" t="s">
        <v>160</v>
      </c>
      <c r="M21" s="37" t="s">
        <v>510</v>
      </c>
      <c r="N21" s="37" t="s">
        <v>344</v>
      </c>
      <c r="O21" s="37" t="s">
        <v>344</v>
      </c>
      <c r="P21" s="37" t="s">
        <v>510</v>
      </c>
      <c r="Q21" s="37" t="s">
        <v>145</v>
      </c>
      <c r="R21" s="37" t="s">
        <v>103</v>
      </c>
      <c r="S21" s="37" t="s">
        <v>510</v>
      </c>
      <c r="T21" s="37" t="s">
        <v>442</v>
      </c>
      <c r="U21" s="37" t="s">
        <v>86</v>
      </c>
      <c r="V21" s="37" t="s">
        <v>296</v>
      </c>
      <c r="W21" s="37" t="s">
        <v>511</v>
      </c>
      <c r="X21" s="37" t="s">
        <v>512</v>
      </c>
      <c r="Y21" s="37" t="s">
        <v>510</v>
      </c>
      <c r="Z21" s="37" t="s">
        <v>170</v>
      </c>
      <c r="AA21" s="37" t="s">
        <v>454</v>
      </c>
      <c r="AB21" s="37" t="s">
        <v>510</v>
      </c>
      <c r="AC21" s="37" t="s">
        <v>347</v>
      </c>
      <c r="AD21" s="37" t="s">
        <v>292</v>
      </c>
      <c r="AE21" s="37" t="s">
        <v>510</v>
      </c>
      <c r="AF21" s="37" t="s">
        <v>424</v>
      </c>
      <c r="AG21" s="37" t="s">
        <v>290</v>
      </c>
      <c r="AH21" s="37" t="s">
        <v>510</v>
      </c>
      <c r="AI21" s="37" t="s">
        <v>440</v>
      </c>
      <c r="AJ21" s="37" t="s">
        <v>287</v>
      </c>
      <c r="AK21" s="37" t="s">
        <v>510</v>
      </c>
      <c r="AL21" s="37" t="s">
        <v>252</v>
      </c>
      <c r="AM21" s="37" t="s">
        <v>116</v>
      </c>
      <c r="AN21" s="37" t="s">
        <v>510</v>
      </c>
      <c r="AO21" s="37" t="s">
        <v>152</v>
      </c>
      <c r="AP21" s="37" t="s">
        <v>371</v>
      </c>
      <c r="AQ21" s="37" t="s">
        <v>296</v>
      </c>
      <c r="AR21" s="37" t="s">
        <v>513</v>
      </c>
      <c r="AS21" s="37" t="s">
        <v>514</v>
      </c>
      <c r="AT21" s="37" t="s">
        <v>510</v>
      </c>
      <c r="AU21" s="37" t="s">
        <v>515</v>
      </c>
      <c r="AV21" s="37" t="s">
        <v>251</v>
      </c>
      <c r="AW21" s="37" t="s">
        <v>510</v>
      </c>
      <c r="AX21" s="37" t="s">
        <v>439</v>
      </c>
      <c r="AY21" s="37" t="s">
        <v>111</v>
      </c>
      <c r="AZ21" s="37" t="s">
        <v>510</v>
      </c>
      <c r="BA21" s="37" t="s">
        <v>516</v>
      </c>
      <c r="BB21" s="37" t="s">
        <v>454</v>
      </c>
      <c r="BC21" s="37" t="s">
        <v>510</v>
      </c>
      <c r="BD21" s="37" t="s">
        <v>286</v>
      </c>
      <c r="BE21" s="37" t="s">
        <v>517</v>
      </c>
      <c r="BF21" s="37" t="s">
        <v>510</v>
      </c>
      <c r="BG21" s="37" t="s">
        <v>449</v>
      </c>
      <c r="BH21" s="37" t="s">
        <v>329</v>
      </c>
      <c r="BI21" s="37" t="s">
        <v>510</v>
      </c>
      <c r="BJ21" s="37" t="s">
        <v>328</v>
      </c>
      <c r="BK21" s="37" t="s">
        <v>158</v>
      </c>
    </row>
    <row r="22" spans="1:63">
      <c r="A22" s="37" t="s">
        <v>320</v>
      </c>
      <c r="B22" s="37" t="s">
        <v>518</v>
      </c>
      <c r="C22" s="37" t="s">
        <v>421</v>
      </c>
      <c r="D22" s="37" t="s">
        <v>519</v>
      </c>
      <c r="E22" s="37" t="s">
        <v>230</v>
      </c>
      <c r="F22" s="37" t="s">
        <v>399</v>
      </c>
      <c r="G22" s="37" t="s">
        <v>519</v>
      </c>
      <c r="H22" s="37" t="s">
        <v>76</v>
      </c>
      <c r="I22" s="37" t="s">
        <v>342</v>
      </c>
      <c r="J22" s="37" t="s">
        <v>519</v>
      </c>
      <c r="K22" s="37" t="s">
        <v>520</v>
      </c>
      <c r="L22" s="37" t="s">
        <v>446</v>
      </c>
      <c r="M22" s="37" t="s">
        <v>519</v>
      </c>
      <c r="N22" s="37" t="s">
        <v>521</v>
      </c>
      <c r="O22" s="37" t="s">
        <v>413</v>
      </c>
      <c r="P22" s="37" t="s">
        <v>519</v>
      </c>
      <c r="Q22" s="37" t="s">
        <v>160</v>
      </c>
      <c r="R22" s="37" t="s">
        <v>166</v>
      </c>
      <c r="S22" s="37" t="s">
        <v>519</v>
      </c>
      <c r="T22" s="37" t="s">
        <v>216</v>
      </c>
      <c r="U22" s="37" t="s">
        <v>233</v>
      </c>
      <c r="V22" s="37" t="s">
        <v>320</v>
      </c>
      <c r="W22" s="37" t="s">
        <v>522</v>
      </c>
      <c r="X22" s="37" t="s">
        <v>514</v>
      </c>
      <c r="Y22" s="37" t="s">
        <v>519</v>
      </c>
      <c r="Z22" s="37" t="s">
        <v>241</v>
      </c>
      <c r="AA22" s="37" t="s">
        <v>243</v>
      </c>
      <c r="AB22" s="37" t="s">
        <v>519</v>
      </c>
      <c r="AC22" s="37" t="s">
        <v>523</v>
      </c>
      <c r="AD22" s="37" t="s">
        <v>78</v>
      </c>
      <c r="AE22" s="37" t="s">
        <v>519</v>
      </c>
      <c r="AF22" s="37" t="s">
        <v>502</v>
      </c>
      <c r="AG22" s="37" t="s">
        <v>417</v>
      </c>
      <c r="AH22" s="37" t="s">
        <v>519</v>
      </c>
      <c r="AI22" s="37" t="s">
        <v>424</v>
      </c>
      <c r="AJ22" s="37" t="s">
        <v>466</v>
      </c>
      <c r="AK22" s="37" t="s">
        <v>519</v>
      </c>
      <c r="AL22" s="37" t="s">
        <v>169</v>
      </c>
      <c r="AM22" s="37" t="s">
        <v>524</v>
      </c>
      <c r="AN22" s="37" t="s">
        <v>519</v>
      </c>
      <c r="AO22" s="37" t="s">
        <v>128</v>
      </c>
      <c r="AP22" s="37" t="s">
        <v>525</v>
      </c>
      <c r="AQ22" s="37" t="s">
        <v>320</v>
      </c>
      <c r="AR22" s="37" t="s">
        <v>526</v>
      </c>
      <c r="AS22" s="37" t="s">
        <v>258</v>
      </c>
      <c r="AT22" s="37" t="s">
        <v>519</v>
      </c>
      <c r="AU22" s="37" t="s">
        <v>527</v>
      </c>
      <c r="AV22" s="37" t="s">
        <v>310</v>
      </c>
      <c r="AW22" s="37" t="s">
        <v>519</v>
      </c>
      <c r="AX22" s="37" t="s">
        <v>329</v>
      </c>
      <c r="AY22" s="37" t="s">
        <v>130</v>
      </c>
      <c r="AZ22" s="37" t="s">
        <v>519</v>
      </c>
      <c r="BA22" s="37" t="s">
        <v>115</v>
      </c>
      <c r="BB22" s="37" t="s">
        <v>439</v>
      </c>
      <c r="BC22" s="37" t="s">
        <v>519</v>
      </c>
      <c r="BD22" s="37" t="s">
        <v>180</v>
      </c>
      <c r="BE22" s="37" t="s">
        <v>441</v>
      </c>
      <c r="BF22" s="37" t="s">
        <v>519</v>
      </c>
      <c r="BG22" s="37" t="s">
        <v>250</v>
      </c>
      <c r="BH22" s="37" t="s">
        <v>448</v>
      </c>
      <c r="BI22" s="37" t="s">
        <v>519</v>
      </c>
      <c r="BJ22" s="37" t="s">
        <v>170</v>
      </c>
      <c r="BK22" s="37" t="s">
        <v>243</v>
      </c>
    </row>
    <row r="23" spans="1:63">
      <c r="A23" s="37" t="s">
        <v>340</v>
      </c>
      <c r="B23" s="37" t="s">
        <v>528</v>
      </c>
      <c r="C23" s="37" t="s">
        <v>529</v>
      </c>
      <c r="D23" s="37" t="s">
        <v>530</v>
      </c>
      <c r="E23" s="37" t="s">
        <v>174</v>
      </c>
      <c r="F23" s="37" t="s">
        <v>131</v>
      </c>
      <c r="G23" s="37" t="s">
        <v>530</v>
      </c>
      <c r="H23" s="37" t="s">
        <v>322</v>
      </c>
      <c r="I23" s="37" t="s">
        <v>341</v>
      </c>
      <c r="J23" s="37" t="s">
        <v>530</v>
      </c>
      <c r="K23" s="37" t="s">
        <v>121</v>
      </c>
      <c r="L23" s="37" t="s">
        <v>360</v>
      </c>
      <c r="M23" s="37" t="s">
        <v>530</v>
      </c>
      <c r="N23" s="37" t="s">
        <v>531</v>
      </c>
      <c r="O23" s="37" t="s">
        <v>131</v>
      </c>
      <c r="P23" s="37" t="s">
        <v>530</v>
      </c>
      <c r="Q23" s="37" t="s">
        <v>208</v>
      </c>
      <c r="R23" s="37" t="s">
        <v>231</v>
      </c>
      <c r="S23" s="37" t="s">
        <v>530</v>
      </c>
      <c r="T23" s="37" t="s">
        <v>376</v>
      </c>
      <c r="U23" s="37" t="s">
        <v>200</v>
      </c>
      <c r="V23" s="37" t="s">
        <v>340</v>
      </c>
      <c r="W23" s="37" t="s">
        <v>532</v>
      </c>
      <c r="X23" s="37" t="s">
        <v>490</v>
      </c>
      <c r="Y23" s="37" t="s">
        <v>530</v>
      </c>
      <c r="Z23" s="37" t="s">
        <v>129</v>
      </c>
      <c r="AA23" s="37" t="s">
        <v>418</v>
      </c>
      <c r="AB23" s="37" t="s">
        <v>530</v>
      </c>
      <c r="AC23" s="37" t="s">
        <v>533</v>
      </c>
      <c r="AD23" s="37" t="s">
        <v>322</v>
      </c>
      <c r="AE23" s="37" t="s">
        <v>530</v>
      </c>
      <c r="AF23" s="37" t="s">
        <v>129</v>
      </c>
      <c r="AG23" s="37" t="s">
        <v>388</v>
      </c>
      <c r="AH23" s="37" t="s">
        <v>530</v>
      </c>
      <c r="AI23" s="37" t="s">
        <v>349</v>
      </c>
      <c r="AJ23" s="37" t="s">
        <v>72</v>
      </c>
      <c r="AK23" s="37" t="s">
        <v>530</v>
      </c>
      <c r="AL23" s="37" t="s">
        <v>462</v>
      </c>
      <c r="AM23" s="37" t="s">
        <v>194</v>
      </c>
      <c r="AN23" s="37" t="s">
        <v>530</v>
      </c>
      <c r="AO23" s="37" t="s">
        <v>433</v>
      </c>
      <c r="AP23" s="37" t="s">
        <v>278</v>
      </c>
      <c r="AQ23" s="37" t="s">
        <v>340</v>
      </c>
      <c r="AR23" s="37" t="s">
        <v>534</v>
      </c>
      <c r="AS23" s="37" t="s">
        <v>427</v>
      </c>
      <c r="AT23" s="37" t="s">
        <v>530</v>
      </c>
      <c r="AU23" s="37" t="s">
        <v>241</v>
      </c>
      <c r="AV23" s="37" t="s">
        <v>535</v>
      </c>
      <c r="AW23" s="37" t="s">
        <v>530</v>
      </c>
      <c r="AX23" s="37" t="s">
        <v>407</v>
      </c>
      <c r="AY23" s="37" t="s">
        <v>177</v>
      </c>
      <c r="AZ23" s="37" t="s">
        <v>530</v>
      </c>
      <c r="BA23" s="37" t="s">
        <v>367</v>
      </c>
      <c r="BB23" s="37" t="s">
        <v>210</v>
      </c>
      <c r="BC23" s="37" t="s">
        <v>530</v>
      </c>
      <c r="BD23" s="37" t="s">
        <v>434</v>
      </c>
      <c r="BE23" s="37" t="s">
        <v>536</v>
      </c>
      <c r="BF23" s="37" t="s">
        <v>530</v>
      </c>
      <c r="BG23" s="37" t="s">
        <v>110</v>
      </c>
      <c r="BH23" s="37" t="s">
        <v>251</v>
      </c>
      <c r="BI23" s="37" t="s">
        <v>530</v>
      </c>
      <c r="BJ23" s="37" t="s">
        <v>149</v>
      </c>
      <c r="BK23" s="37" t="s">
        <v>483</v>
      </c>
    </row>
    <row r="24" spans="1:63">
      <c r="A24" s="37" t="s">
        <v>354</v>
      </c>
      <c r="B24" s="37" t="s">
        <v>529</v>
      </c>
      <c r="C24" s="37" t="s">
        <v>537</v>
      </c>
      <c r="D24" s="37" t="s">
        <v>538</v>
      </c>
      <c r="E24" s="37" t="s">
        <v>166</v>
      </c>
      <c r="F24" s="37" t="s">
        <v>539</v>
      </c>
      <c r="G24" s="37" t="s">
        <v>538</v>
      </c>
      <c r="H24" s="37" t="s">
        <v>89</v>
      </c>
      <c r="I24" s="37" t="s">
        <v>138</v>
      </c>
      <c r="J24" s="37" t="s">
        <v>538</v>
      </c>
      <c r="K24" s="37" t="s">
        <v>199</v>
      </c>
      <c r="L24" s="37" t="s">
        <v>123</v>
      </c>
      <c r="M24" s="37" t="s">
        <v>538</v>
      </c>
      <c r="N24" s="37" t="s">
        <v>406</v>
      </c>
      <c r="O24" s="37" t="s">
        <v>81</v>
      </c>
      <c r="P24" s="37" t="s">
        <v>538</v>
      </c>
      <c r="Q24" s="37" t="s">
        <v>540</v>
      </c>
      <c r="R24" s="37" t="s">
        <v>403</v>
      </c>
      <c r="S24" s="37" t="s">
        <v>538</v>
      </c>
      <c r="T24" s="37" t="s">
        <v>403</v>
      </c>
      <c r="U24" s="37" t="s">
        <v>239</v>
      </c>
      <c r="V24" s="37" t="s">
        <v>354</v>
      </c>
      <c r="W24" s="37" t="s">
        <v>532</v>
      </c>
      <c r="X24" s="37" t="s">
        <v>541</v>
      </c>
      <c r="Y24" s="37" t="s">
        <v>538</v>
      </c>
      <c r="Z24" s="37" t="s">
        <v>129</v>
      </c>
      <c r="AA24" s="37" t="s">
        <v>248</v>
      </c>
      <c r="AB24" s="37" t="s">
        <v>538</v>
      </c>
      <c r="AC24" s="37" t="s">
        <v>122</v>
      </c>
      <c r="AD24" s="37" t="s">
        <v>542</v>
      </c>
      <c r="AE24" s="37" t="s">
        <v>538</v>
      </c>
      <c r="AF24" s="37" t="s">
        <v>114</v>
      </c>
      <c r="AG24" s="37" t="s">
        <v>247</v>
      </c>
      <c r="AH24" s="37" t="s">
        <v>538</v>
      </c>
      <c r="AI24" s="37" t="s">
        <v>483</v>
      </c>
      <c r="AJ24" s="37" t="s">
        <v>543</v>
      </c>
      <c r="AK24" s="37" t="s">
        <v>538</v>
      </c>
      <c r="AL24" s="37" t="s">
        <v>544</v>
      </c>
      <c r="AM24" s="37" t="s">
        <v>545</v>
      </c>
      <c r="AN24" s="37" t="s">
        <v>538</v>
      </c>
      <c r="AO24" s="37" t="s">
        <v>287</v>
      </c>
      <c r="AP24" s="37" t="s">
        <v>546</v>
      </c>
      <c r="AQ24" s="37" t="s">
        <v>354</v>
      </c>
      <c r="AR24" s="37" t="s">
        <v>547</v>
      </c>
      <c r="AS24" s="37" t="s">
        <v>548</v>
      </c>
      <c r="AT24" s="37" t="s">
        <v>538</v>
      </c>
      <c r="AU24" s="37" t="s">
        <v>350</v>
      </c>
      <c r="AV24" s="37" t="s">
        <v>516</v>
      </c>
      <c r="AW24" s="37" t="s">
        <v>538</v>
      </c>
      <c r="AX24" s="37" t="s">
        <v>533</v>
      </c>
      <c r="AY24" s="37" t="s">
        <v>388</v>
      </c>
      <c r="AZ24" s="37" t="s">
        <v>538</v>
      </c>
      <c r="BA24" s="37" t="s">
        <v>523</v>
      </c>
      <c r="BB24" s="37" t="s">
        <v>244</v>
      </c>
      <c r="BC24" s="37" t="s">
        <v>538</v>
      </c>
      <c r="BD24" s="37" t="s">
        <v>280</v>
      </c>
      <c r="BE24" s="37" t="s">
        <v>459</v>
      </c>
      <c r="BF24" s="37" t="s">
        <v>538</v>
      </c>
      <c r="BG24" s="37" t="s">
        <v>225</v>
      </c>
      <c r="BH24" s="37" t="s">
        <v>504</v>
      </c>
      <c r="BI24" s="37" t="s">
        <v>538</v>
      </c>
      <c r="BJ24" s="37" t="s">
        <v>549</v>
      </c>
      <c r="BK24" s="37" t="s">
        <v>280</v>
      </c>
    </row>
    <row r="25" spans="1:63">
      <c r="A25" s="37" t="s">
        <v>375</v>
      </c>
      <c r="B25" s="37" t="s">
        <v>550</v>
      </c>
      <c r="C25" s="37" t="s">
        <v>503</v>
      </c>
      <c r="D25" s="37" t="s">
        <v>551</v>
      </c>
      <c r="E25" s="37" t="s">
        <v>399</v>
      </c>
      <c r="F25" s="37" t="s">
        <v>232</v>
      </c>
      <c r="G25" s="37" t="s">
        <v>551</v>
      </c>
      <c r="H25" s="37" t="s">
        <v>146</v>
      </c>
      <c r="I25" s="37" t="s">
        <v>423</v>
      </c>
      <c r="J25" s="37" t="s">
        <v>551</v>
      </c>
      <c r="K25" s="37" t="s">
        <v>134</v>
      </c>
      <c r="L25" s="37" t="s">
        <v>552</v>
      </c>
      <c r="M25" s="37" t="s">
        <v>551</v>
      </c>
      <c r="N25" s="37" t="s">
        <v>254</v>
      </c>
      <c r="O25" s="37" t="s">
        <v>553</v>
      </c>
      <c r="P25" s="37" t="s">
        <v>551</v>
      </c>
      <c r="Q25" s="37" t="s">
        <v>554</v>
      </c>
      <c r="R25" s="37" t="s">
        <v>554</v>
      </c>
      <c r="S25" s="37" t="s">
        <v>551</v>
      </c>
      <c r="T25" s="37" t="s">
        <v>555</v>
      </c>
      <c r="U25" s="37" t="s">
        <v>379</v>
      </c>
      <c r="V25" s="37" t="s">
        <v>375</v>
      </c>
      <c r="W25" s="37" t="s">
        <v>526</v>
      </c>
      <c r="X25" s="37" t="s">
        <v>556</v>
      </c>
      <c r="Y25" s="37" t="s">
        <v>551</v>
      </c>
      <c r="Z25" s="37" t="s">
        <v>557</v>
      </c>
      <c r="AA25" s="37" t="s">
        <v>329</v>
      </c>
      <c r="AB25" s="37" t="s">
        <v>551</v>
      </c>
      <c r="AC25" s="37" t="s">
        <v>324</v>
      </c>
      <c r="AD25" s="37" t="s">
        <v>520</v>
      </c>
      <c r="AE25" s="37" t="s">
        <v>551</v>
      </c>
      <c r="AF25" s="37" t="s">
        <v>323</v>
      </c>
      <c r="AG25" s="37" t="s">
        <v>301</v>
      </c>
      <c r="AH25" s="37" t="s">
        <v>551</v>
      </c>
      <c r="AI25" s="37" t="s">
        <v>466</v>
      </c>
      <c r="AJ25" s="37" t="s">
        <v>124</v>
      </c>
      <c r="AK25" s="37" t="s">
        <v>551</v>
      </c>
      <c r="AL25" s="37" t="s">
        <v>111</v>
      </c>
      <c r="AM25" s="37" t="s">
        <v>546</v>
      </c>
      <c r="AN25" s="37" t="s">
        <v>551</v>
      </c>
      <c r="AO25" s="37" t="s">
        <v>483</v>
      </c>
      <c r="AP25" s="37" t="s">
        <v>434</v>
      </c>
      <c r="AQ25" s="37" t="s">
        <v>375</v>
      </c>
      <c r="AR25" s="37" t="s">
        <v>464</v>
      </c>
      <c r="AS25" s="37" t="s">
        <v>529</v>
      </c>
      <c r="AT25" s="37" t="s">
        <v>551</v>
      </c>
      <c r="AU25" s="37" t="s">
        <v>281</v>
      </c>
      <c r="AV25" s="37" t="s">
        <v>448</v>
      </c>
      <c r="AW25" s="37" t="s">
        <v>551</v>
      </c>
      <c r="AX25" s="37" t="s">
        <v>323</v>
      </c>
      <c r="AY25" s="37" t="s">
        <v>297</v>
      </c>
      <c r="AZ25" s="37" t="s">
        <v>551</v>
      </c>
      <c r="BA25" s="37" t="s">
        <v>92</v>
      </c>
      <c r="BB25" s="37" t="s">
        <v>525</v>
      </c>
      <c r="BC25" s="37" t="s">
        <v>551</v>
      </c>
      <c r="BD25" s="37" t="s">
        <v>212</v>
      </c>
      <c r="BE25" s="37" t="s">
        <v>451</v>
      </c>
      <c r="BF25" s="37" t="s">
        <v>551</v>
      </c>
      <c r="BG25" s="37" t="s">
        <v>153</v>
      </c>
      <c r="BH25" s="37" t="s">
        <v>149</v>
      </c>
      <c r="BI25" s="37" t="s">
        <v>551</v>
      </c>
      <c r="BJ25" s="37" t="s">
        <v>149</v>
      </c>
      <c r="BK25" s="37" t="s">
        <v>212</v>
      </c>
    </row>
    <row r="26" spans="1:63">
      <c r="A26" s="37" t="s">
        <v>393</v>
      </c>
      <c r="B26" s="37" t="s">
        <v>500</v>
      </c>
      <c r="C26" s="37" t="s">
        <v>558</v>
      </c>
      <c r="D26" s="37" t="s">
        <v>559</v>
      </c>
      <c r="E26" s="37" t="s">
        <v>133</v>
      </c>
      <c r="F26" s="37" t="s">
        <v>552</v>
      </c>
      <c r="G26" s="37" t="s">
        <v>559</v>
      </c>
      <c r="H26" s="37" t="s">
        <v>157</v>
      </c>
      <c r="I26" s="37" t="s">
        <v>255</v>
      </c>
      <c r="J26" s="37" t="s">
        <v>559</v>
      </c>
      <c r="K26" s="37" t="s">
        <v>254</v>
      </c>
      <c r="L26" s="37" t="s">
        <v>191</v>
      </c>
      <c r="M26" s="37" t="s">
        <v>559</v>
      </c>
      <c r="N26" s="37" t="s">
        <v>368</v>
      </c>
      <c r="O26" s="37" t="s">
        <v>521</v>
      </c>
      <c r="P26" s="37" t="s">
        <v>559</v>
      </c>
      <c r="Q26" s="37" t="s">
        <v>67</v>
      </c>
      <c r="R26" s="37" t="s">
        <v>403</v>
      </c>
      <c r="S26" s="37" t="s">
        <v>559</v>
      </c>
      <c r="T26" s="37" t="s">
        <v>356</v>
      </c>
      <c r="U26" s="37" t="s">
        <v>200</v>
      </c>
      <c r="V26" s="37" t="s">
        <v>393</v>
      </c>
      <c r="W26" s="37" t="s">
        <v>489</v>
      </c>
      <c r="X26" s="37" t="s">
        <v>560</v>
      </c>
      <c r="Y26" s="37" t="s">
        <v>559</v>
      </c>
      <c r="Z26" s="37" t="s">
        <v>129</v>
      </c>
      <c r="AA26" s="37" t="s">
        <v>252</v>
      </c>
      <c r="AB26" s="37" t="s">
        <v>559</v>
      </c>
      <c r="AC26" s="37" t="s">
        <v>561</v>
      </c>
      <c r="AD26" s="37" t="s">
        <v>442</v>
      </c>
      <c r="AE26" s="37" t="s">
        <v>559</v>
      </c>
      <c r="AF26" s="37" t="s">
        <v>553</v>
      </c>
      <c r="AG26" s="37" t="s">
        <v>303</v>
      </c>
      <c r="AH26" s="37" t="s">
        <v>559</v>
      </c>
      <c r="AI26" s="37" t="s">
        <v>523</v>
      </c>
      <c r="AJ26" s="37" t="s">
        <v>316</v>
      </c>
      <c r="AK26" s="37" t="s">
        <v>559</v>
      </c>
      <c r="AL26" s="37" t="s">
        <v>525</v>
      </c>
      <c r="AM26" s="37" t="s">
        <v>562</v>
      </c>
      <c r="AN26" s="37" t="s">
        <v>559</v>
      </c>
      <c r="AO26" s="37" t="s">
        <v>281</v>
      </c>
      <c r="AP26" s="37" t="s">
        <v>563</v>
      </c>
      <c r="AQ26" s="37" t="s">
        <v>393</v>
      </c>
      <c r="AR26" s="37" t="s">
        <v>489</v>
      </c>
      <c r="AS26" s="37" t="s">
        <v>312</v>
      </c>
      <c r="AT26" s="37" t="s">
        <v>559</v>
      </c>
      <c r="AU26" s="37" t="s">
        <v>371</v>
      </c>
      <c r="AV26" s="37" t="s">
        <v>264</v>
      </c>
      <c r="AW26" s="37" t="s">
        <v>559</v>
      </c>
      <c r="AX26" s="37" t="s">
        <v>564</v>
      </c>
      <c r="AY26" s="37" t="s">
        <v>297</v>
      </c>
      <c r="AZ26" s="37" t="s">
        <v>559</v>
      </c>
      <c r="BA26" s="37" t="s">
        <v>86</v>
      </c>
      <c r="BB26" s="37" t="s">
        <v>557</v>
      </c>
      <c r="BC26" s="37" t="s">
        <v>559</v>
      </c>
      <c r="BD26" s="37" t="s">
        <v>116</v>
      </c>
      <c r="BE26" s="37" t="s">
        <v>285</v>
      </c>
      <c r="BF26" s="37" t="s">
        <v>559</v>
      </c>
      <c r="BG26" s="37" t="s">
        <v>437</v>
      </c>
      <c r="BH26" s="37" t="s">
        <v>177</v>
      </c>
      <c r="BI26" s="37" t="s">
        <v>559</v>
      </c>
      <c r="BJ26" s="37" t="s">
        <v>372</v>
      </c>
      <c r="BK26" s="37" t="s">
        <v>243</v>
      </c>
    </row>
    <row r="27" spans="1:63">
      <c r="A27" s="37" t="s">
        <v>409</v>
      </c>
      <c r="B27" s="37" t="s">
        <v>338</v>
      </c>
      <c r="C27" s="37" t="s">
        <v>565</v>
      </c>
      <c r="D27" s="37" t="s">
        <v>566</v>
      </c>
      <c r="E27" s="37" t="s">
        <v>408</v>
      </c>
      <c r="F27" s="37" t="s">
        <v>553</v>
      </c>
      <c r="G27" s="37" t="s">
        <v>566</v>
      </c>
      <c r="H27" s="37" t="s">
        <v>230</v>
      </c>
      <c r="I27" s="37" t="s">
        <v>419</v>
      </c>
      <c r="J27" s="37" t="s">
        <v>566</v>
      </c>
      <c r="K27" s="37" t="s">
        <v>97</v>
      </c>
      <c r="L27" s="37" t="s">
        <v>567</v>
      </c>
      <c r="M27" s="37" t="s">
        <v>566</v>
      </c>
      <c r="N27" s="37" t="s">
        <v>57</v>
      </c>
      <c r="O27" s="37" t="s">
        <v>74</v>
      </c>
      <c r="P27" s="37" t="s">
        <v>566</v>
      </c>
      <c r="Q27" s="37" t="s">
        <v>568</v>
      </c>
      <c r="R27" s="37" t="s">
        <v>447</v>
      </c>
      <c r="S27" s="37" t="s">
        <v>566</v>
      </c>
      <c r="T27" s="37" t="s">
        <v>390</v>
      </c>
      <c r="U27" s="37" t="s">
        <v>191</v>
      </c>
      <c r="V27" s="37" t="s">
        <v>409</v>
      </c>
      <c r="W27" s="37" t="s">
        <v>569</v>
      </c>
      <c r="X27" s="37" t="s">
        <v>312</v>
      </c>
      <c r="Y27" s="37" t="s">
        <v>566</v>
      </c>
      <c r="Z27" s="37" t="s">
        <v>88</v>
      </c>
      <c r="AA27" s="37" t="s">
        <v>77</v>
      </c>
      <c r="AB27" s="37" t="s">
        <v>566</v>
      </c>
      <c r="AC27" s="37" t="s">
        <v>383</v>
      </c>
      <c r="AD27" s="37" t="s">
        <v>324</v>
      </c>
      <c r="AE27" s="37" t="s">
        <v>566</v>
      </c>
      <c r="AF27" s="37" t="s">
        <v>119</v>
      </c>
      <c r="AG27" s="37" t="s">
        <v>345</v>
      </c>
      <c r="AH27" s="37" t="s">
        <v>566</v>
      </c>
      <c r="AI27" s="37" t="s">
        <v>359</v>
      </c>
      <c r="AJ27" s="37" t="s">
        <v>423</v>
      </c>
      <c r="AK27" s="37" t="s">
        <v>566</v>
      </c>
      <c r="AL27" s="37" t="s">
        <v>256</v>
      </c>
      <c r="AM27" s="37" t="s">
        <v>323</v>
      </c>
      <c r="AN27" s="37" t="s">
        <v>566</v>
      </c>
      <c r="AO27" s="37" t="s">
        <v>92</v>
      </c>
      <c r="AP27" s="37" t="s">
        <v>301</v>
      </c>
      <c r="AQ27" s="37" t="s">
        <v>409</v>
      </c>
      <c r="AR27" s="37" t="s">
        <v>415</v>
      </c>
      <c r="AS27" s="37" t="s">
        <v>570</v>
      </c>
      <c r="AT27" s="37" t="s">
        <v>566</v>
      </c>
      <c r="AU27" s="37" t="s">
        <v>121</v>
      </c>
      <c r="AV27" s="37" t="s">
        <v>562</v>
      </c>
      <c r="AW27" s="37" t="s">
        <v>566</v>
      </c>
      <c r="AX27" s="37" t="s">
        <v>321</v>
      </c>
      <c r="AY27" s="37" t="s">
        <v>77</v>
      </c>
      <c r="AZ27" s="37" t="s">
        <v>566</v>
      </c>
      <c r="BA27" s="37" t="s">
        <v>361</v>
      </c>
      <c r="BB27" s="37" t="s">
        <v>80</v>
      </c>
      <c r="BC27" s="37" t="s">
        <v>566</v>
      </c>
      <c r="BD27" s="37" t="s">
        <v>238</v>
      </c>
      <c r="BE27" s="37" t="s">
        <v>367</v>
      </c>
      <c r="BF27" s="37" t="s">
        <v>566</v>
      </c>
      <c r="BG27" s="37" t="s">
        <v>92</v>
      </c>
      <c r="BH27" s="37" t="s">
        <v>228</v>
      </c>
      <c r="BI27" s="37" t="s">
        <v>566</v>
      </c>
      <c r="BJ27" s="37" t="s">
        <v>348</v>
      </c>
      <c r="BK27" s="37" t="s">
        <v>146</v>
      </c>
    </row>
    <row r="28" spans="1:63">
      <c r="A28" s="37" t="s">
        <v>428</v>
      </c>
      <c r="B28" s="37" t="s">
        <v>571</v>
      </c>
      <c r="C28" s="37" t="s">
        <v>572</v>
      </c>
      <c r="D28" s="37" t="s">
        <v>573</v>
      </c>
      <c r="E28" s="37" t="s">
        <v>400</v>
      </c>
      <c r="F28" s="37" t="s">
        <v>126</v>
      </c>
      <c r="G28" s="37" t="s">
        <v>573</v>
      </c>
      <c r="H28" s="37" t="s">
        <v>97</v>
      </c>
      <c r="I28" s="37" t="s">
        <v>554</v>
      </c>
      <c r="J28" s="37" t="s">
        <v>573</v>
      </c>
      <c r="K28" s="37" t="s">
        <v>447</v>
      </c>
      <c r="L28" s="37" t="s">
        <v>106</v>
      </c>
      <c r="M28" s="37" t="s">
        <v>573</v>
      </c>
      <c r="N28" s="37" t="s">
        <v>176</v>
      </c>
      <c r="O28" s="37" t="s">
        <v>125</v>
      </c>
      <c r="P28" s="37" t="s">
        <v>573</v>
      </c>
      <c r="Q28" s="37" t="s">
        <v>574</v>
      </c>
      <c r="R28" s="37" t="s">
        <v>63</v>
      </c>
      <c r="S28" s="37" t="s">
        <v>573</v>
      </c>
      <c r="T28" s="37" t="s">
        <v>420</v>
      </c>
      <c r="U28" s="37" t="s">
        <v>342</v>
      </c>
      <c r="V28" s="37" t="s">
        <v>428</v>
      </c>
      <c r="W28" s="37" t="s">
        <v>276</v>
      </c>
      <c r="X28" s="37" t="s">
        <v>575</v>
      </c>
      <c r="Y28" s="37" t="s">
        <v>573</v>
      </c>
      <c r="Z28" s="37" t="s">
        <v>408</v>
      </c>
      <c r="AA28" s="37" t="s">
        <v>257</v>
      </c>
      <c r="AB28" s="37" t="s">
        <v>573</v>
      </c>
      <c r="AC28" s="37" t="s">
        <v>119</v>
      </c>
      <c r="AD28" s="37" t="s">
        <v>91</v>
      </c>
      <c r="AE28" s="37" t="s">
        <v>573</v>
      </c>
      <c r="AF28" s="37" t="s">
        <v>154</v>
      </c>
      <c r="AG28" s="37" t="s">
        <v>165</v>
      </c>
      <c r="AH28" s="37" t="s">
        <v>573</v>
      </c>
      <c r="AI28" s="37" t="s">
        <v>143</v>
      </c>
      <c r="AJ28" s="37" t="s">
        <v>324</v>
      </c>
      <c r="AK28" s="37" t="s">
        <v>573</v>
      </c>
      <c r="AL28" s="37" t="s">
        <v>138</v>
      </c>
      <c r="AM28" s="37" t="s">
        <v>273</v>
      </c>
      <c r="AN28" s="37" t="s">
        <v>573</v>
      </c>
      <c r="AO28" s="37" t="s">
        <v>323</v>
      </c>
      <c r="AP28" s="37" t="s">
        <v>576</v>
      </c>
      <c r="AQ28" s="37" t="s">
        <v>428</v>
      </c>
      <c r="AR28" s="37" t="s">
        <v>529</v>
      </c>
      <c r="AS28" s="37" t="s">
        <v>541</v>
      </c>
      <c r="AT28" s="37" t="s">
        <v>573</v>
      </c>
      <c r="AU28" s="37" t="s">
        <v>399</v>
      </c>
      <c r="AV28" s="37" t="s">
        <v>274</v>
      </c>
      <c r="AW28" s="37" t="s">
        <v>573</v>
      </c>
      <c r="AX28" s="37" t="s">
        <v>345</v>
      </c>
      <c r="AY28" s="37" t="s">
        <v>577</v>
      </c>
      <c r="AZ28" s="37" t="s">
        <v>573</v>
      </c>
      <c r="BA28" s="37" t="s">
        <v>131</v>
      </c>
      <c r="BB28" s="37" t="s">
        <v>321</v>
      </c>
      <c r="BC28" s="37" t="s">
        <v>573</v>
      </c>
      <c r="BD28" s="37" t="s">
        <v>85</v>
      </c>
      <c r="BE28" s="37" t="s">
        <v>302</v>
      </c>
      <c r="BF28" s="37" t="s">
        <v>573</v>
      </c>
      <c r="BG28" s="37" t="s">
        <v>298</v>
      </c>
      <c r="BH28" s="37" t="s">
        <v>552</v>
      </c>
      <c r="BI28" s="37" t="s">
        <v>573</v>
      </c>
      <c r="BJ28" s="37" t="s">
        <v>301</v>
      </c>
      <c r="BK28" s="37" t="s">
        <v>138</v>
      </c>
    </row>
    <row r="29" spans="1:63">
      <c r="A29" s="37" t="s">
        <v>445</v>
      </c>
      <c r="B29" s="37" t="s">
        <v>305</v>
      </c>
      <c r="C29" s="37" t="s">
        <v>578</v>
      </c>
      <c r="D29" s="37" t="s">
        <v>579</v>
      </c>
      <c r="E29" s="37" t="s">
        <v>429</v>
      </c>
      <c r="F29" s="37" t="s">
        <v>540</v>
      </c>
      <c r="G29" s="37" t="s">
        <v>579</v>
      </c>
      <c r="H29" s="37" t="s">
        <v>175</v>
      </c>
      <c r="I29" s="37" t="s">
        <v>395</v>
      </c>
      <c r="J29" s="37" t="s">
        <v>579</v>
      </c>
      <c r="K29" s="37" t="s">
        <v>117</v>
      </c>
      <c r="L29" s="37" t="s">
        <v>68</v>
      </c>
      <c r="M29" s="37" t="s">
        <v>579</v>
      </c>
      <c r="N29" s="37" t="s">
        <v>580</v>
      </c>
      <c r="O29" s="37" t="s">
        <v>581</v>
      </c>
      <c r="P29" s="37" t="s">
        <v>579</v>
      </c>
      <c r="Q29" s="37" t="s">
        <v>582</v>
      </c>
      <c r="R29" s="37" t="s">
        <v>554</v>
      </c>
      <c r="S29" s="37" t="s">
        <v>579</v>
      </c>
      <c r="T29" s="37" t="s">
        <v>410</v>
      </c>
      <c r="U29" s="37" t="s">
        <v>420</v>
      </c>
      <c r="V29" s="37" t="s">
        <v>445</v>
      </c>
      <c r="W29" s="37" t="s">
        <v>583</v>
      </c>
      <c r="X29" s="37" t="s">
        <v>304</v>
      </c>
      <c r="Y29" s="37" t="s">
        <v>579</v>
      </c>
      <c r="Z29" s="37" t="s">
        <v>154</v>
      </c>
      <c r="AA29" s="37" t="s">
        <v>383</v>
      </c>
      <c r="AB29" s="37" t="s">
        <v>579</v>
      </c>
      <c r="AC29" s="37" t="s">
        <v>131</v>
      </c>
      <c r="AD29" s="37" t="s">
        <v>119</v>
      </c>
      <c r="AE29" s="37" t="s">
        <v>579</v>
      </c>
      <c r="AF29" s="37" t="s">
        <v>143</v>
      </c>
      <c r="AG29" s="37" t="s">
        <v>216</v>
      </c>
      <c r="AH29" s="37" t="s">
        <v>579</v>
      </c>
      <c r="AI29" s="37" t="s">
        <v>166</v>
      </c>
      <c r="AJ29" s="37" t="s">
        <v>257</v>
      </c>
      <c r="AK29" s="37" t="s">
        <v>579</v>
      </c>
      <c r="AL29" s="37" t="s">
        <v>77</v>
      </c>
      <c r="AM29" s="37" t="s">
        <v>121</v>
      </c>
      <c r="AN29" s="37" t="s">
        <v>579</v>
      </c>
      <c r="AO29" s="37" t="s">
        <v>552</v>
      </c>
      <c r="AP29" s="37" t="s">
        <v>223</v>
      </c>
      <c r="AQ29" s="37" t="s">
        <v>445</v>
      </c>
      <c r="AR29" s="37" t="s">
        <v>569</v>
      </c>
      <c r="AS29" s="37" t="s">
        <v>575</v>
      </c>
      <c r="AT29" s="37" t="s">
        <v>579</v>
      </c>
      <c r="AU29" s="37" t="s">
        <v>531</v>
      </c>
      <c r="AV29" s="37" t="s">
        <v>232</v>
      </c>
      <c r="AW29" s="37" t="s">
        <v>579</v>
      </c>
      <c r="AX29" s="37" t="s">
        <v>233</v>
      </c>
      <c r="AY29" s="37" t="s">
        <v>303</v>
      </c>
      <c r="AZ29" s="37" t="s">
        <v>579</v>
      </c>
      <c r="BA29" s="37" t="s">
        <v>584</v>
      </c>
      <c r="BB29" s="37" t="s">
        <v>122</v>
      </c>
      <c r="BC29" s="37" t="s">
        <v>579</v>
      </c>
      <c r="BD29" s="37" t="s">
        <v>531</v>
      </c>
      <c r="BE29" s="37" t="s">
        <v>283</v>
      </c>
      <c r="BF29" s="37" t="s">
        <v>579</v>
      </c>
      <c r="BG29" s="37" t="s">
        <v>557</v>
      </c>
      <c r="BH29" s="37" t="s">
        <v>382</v>
      </c>
      <c r="BI29" s="37" t="s">
        <v>579</v>
      </c>
      <c r="BJ29" s="37" t="s">
        <v>302</v>
      </c>
      <c r="BK29" s="37" t="s">
        <v>552</v>
      </c>
    </row>
    <row r="30" spans="1:63">
      <c r="A30" s="37" t="s">
        <v>465</v>
      </c>
      <c r="B30" s="37" t="s">
        <v>380</v>
      </c>
      <c r="C30" s="37" t="s">
        <v>585</v>
      </c>
      <c r="D30" s="37" t="s">
        <v>586</v>
      </c>
      <c r="E30" s="37" t="s">
        <v>379</v>
      </c>
      <c r="F30" s="37" t="s">
        <v>208</v>
      </c>
      <c r="G30" s="37" t="s">
        <v>586</v>
      </c>
      <c r="H30" s="37" t="s">
        <v>406</v>
      </c>
      <c r="I30" s="37" t="s">
        <v>355</v>
      </c>
      <c r="J30" s="37" t="s">
        <v>586</v>
      </c>
      <c r="K30" s="37" t="s">
        <v>561</v>
      </c>
      <c r="L30" s="37" t="s">
        <v>587</v>
      </c>
      <c r="M30" s="37" t="s">
        <v>586</v>
      </c>
      <c r="N30" s="37" t="s">
        <v>379</v>
      </c>
      <c r="O30" s="37" t="s">
        <v>57</v>
      </c>
      <c r="P30" s="37" t="s">
        <v>586</v>
      </c>
      <c r="Q30" s="37" t="s">
        <v>57</v>
      </c>
      <c r="R30" s="37" t="s">
        <v>540</v>
      </c>
      <c r="S30" s="37" t="s">
        <v>586</v>
      </c>
      <c r="T30" s="37" t="s">
        <v>379</v>
      </c>
      <c r="U30" s="37" t="s">
        <v>588</v>
      </c>
      <c r="V30" s="37" t="s">
        <v>465</v>
      </c>
      <c r="W30" s="37" t="s">
        <v>464</v>
      </c>
      <c r="X30" s="37" t="s">
        <v>589</v>
      </c>
      <c r="Y30" s="37" t="s">
        <v>586</v>
      </c>
      <c r="Z30" s="37" t="s">
        <v>345</v>
      </c>
      <c r="AA30" s="37" t="s">
        <v>467</v>
      </c>
      <c r="AB30" s="37" t="s">
        <v>586</v>
      </c>
      <c r="AC30" s="37" t="s">
        <v>93</v>
      </c>
      <c r="AD30" s="37" t="s">
        <v>359</v>
      </c>
      <c r="AE30" s="37" t="s">
        <v>586</v>
      </c>
      <c r="AF30" s="37" t="s">
        <v>240</v>
      </c>
      <c r="AG30" s="37" t="s">
        <v>76</v>
      </c>
      <c r="AH30" s="37" t="s">
        <v>586</v>
      </c>
      <c r="AI30" s="37" t="s">
        <v>381</v>
      </c>
      <c r="AJ30" s="37" t="s">
        <v>146</v>
      </c>
      <c r="AK30" s="37" t="s">
        <v>586</v>
      </c>
      <c r="AL30" s="37" t="s">
        <v>437</v>
      </c>
      <c r="AM30" s="37" t="s">
        <v>281</v>
      </c>
      <c r="AN30" s="37" t="s">
        <v>586</v>
      </c>
      <c r="AO30" s="37" t="s">
        <v>242</v>
      </c>
      <c r="AP30" s="37" t="s">
        <v>137</v>
      </c>
      <c r="AQ30" s="37" t="s">
        <v>465</v>
      </c>
      <c r="AR30" s="37" t="s">
        <v>590</v>
      </c>
      <c r="AS30" s="37" t="s">
        <v>591</v>
      </c>
      <c r="AT30" s="37" t="s">
        <v>586</v>
      </c>
      <c r="AU30" s="37" t="s">
        <v>553</v>
      </c>
      <c r="AV30" s="37" t="s">
        <v>301</v>
      </c>
      <c r="AW30" s="37" t="s">
        <v>586</v>
      </c>
      <c r="AX30" s="37" t="s">
        <v>133</v>
      </c>
      <c r="AY30" s="37" t="s">
        <v>132</v>
      </c>
      <c r="AZ30" s="37" t="s">
        <v>586</v>
      </c>
      <c r="BA30" s="37" t="s">
        <v>325</v>
      </c>
      <c r="BB30" s="37" t="s">
        <v>256</v>
      </c>
      <c r="BC30" s="37" t="s">
        <v>586</v>
      </c>
      <c r="BD30" s="37" t="s">
        <v>303</v>
      </c>
      <c r="BE30" s="37" t="s">
        <v>349</v>
      </c>
      <c r="BF30" s="37" t="s">
        <v>586</v>
      </c>
      <c r="BG30" s="37" t="s">
        <v>161</v>
      </c>
      <c r="BH30" s="37" t="s">
        <v>349</v>
      </c>
      <c r="BI30" s="37" t="s">
        <v>586</v>
      </c>
      <c r="BJ30" s="37" t="s">
        <v>177</v>
      </c>
      <c r="BK30" s="37" t="s">
        <v>367</v>
      </c>
    </row>
    <row r="31" spans="1:63">
      <c r="A31" s="37" t="s">
        <v>486</v>
      </c>
      <c r="B31" s="37" t="s">
        <v>330</v>
      </c>
      <c r="C31" s="37" t="s">
        <v>592</v>
      </c>
      <c r="D31" s="37" t="s">
        <v>593</v>
      </c>
      <c r="E31" s="37" t="s">
        <v>389</v>
      </c>
      <c r="F31" s="37" t="s">
        <v>322</v>
      </c>
      <c r="G31" s="37" t="s">
        <v>593</v>
      </c>
      <c r="H31" s="37" t="s">
        <v>516</v>
      </c>
      <c r="I31" s="37" t="s">
        <v>348</v>
      </c>
      <c r="J31" s="37" t="s">
        <v>593</v>
      </c>
      <c r="K31" s="37" t="s">
        <v>244</v>
      </c>
      <c r="L31" s="37" t="s">
        <v>416</v>
      </c>
      <c r="M31" s="37" t="s">
        <v>593</v>
      </c>
      <c r="N31" s="37" t="s">
        <v>232</v>
      </c>
      <c r="O31" s="37" t="s">
        <v>442</v>
      </c>
      <c r="P31" s="37" t="s">
        <v>593</v>
      </c>
      <c r="Q31" s="37" t="s">
        <v>408</v>
      </c>
      <c r="R31" s="37" t="s">
        <v>368</v>
      </c>
      <c r="S31" s="37" t="s">
        <v>593</v>
      </c>
      <c r="T31" s="37" t="s">
        <v>361</v>
      </c>
      <c r="U31" s="37" t="s">
        <v>359</v>
      </c>
      <c r="V31" s="37" t="s">
        <v>486</v>
      </c>
      <c r="W31" s="37" t="s">
        <v>594</v>
      </c>
      <c r="X31" s="37" t="s">
        <v>595</v>
      </c>
      <c r="Y31" s="37" t="s">
        <v>593</v>
      </c>
      <c r="Z31" s="37" t="s">
        <v>248</v>
      </c>
      <c r="AA31" s="37" t="s">
        <v>243</v>
      </c>
      <c r="AB31" s="37" t="s">
        <v>593</v>
      </c>
      <c r="AC31" s="37" t="s">
        <v>96</v>
      </c>
      <c r="AD31" s="37" t="s">
        <v>302</v>
      </c>
      <c r="AE31" s="37" t="s">
        <v>593</v>
      </c>
      <c r="AF31" s="37" t="s">
        <v>382</v>
      </c>
      <c r="AG31" s="37" t="s">
        <v>89</v>
      </c>
      <c r="AH31" s="37" t="s">
        <v>593</v>
      </c>
      <c r="AI31" s="37" t="s">
        <v>524</v>
      </c>
      <c r="AJ31" s="37" t="s">
        <v>212</v>
      </c>
      <c r="AK31" s="37" t="s">
        <v>593</v>
      </c>
      <c r="AL31" s="37" t="s">
        <v>204</v>
      </c>
      <c r="AM31" s="37" t="s">
        <v>438</v>
      </c>
      <c r="AN31" s="37" t="s">
        <v>593</v>
      </c>
      <c r="AO31" s="37" t="s">
        <v>596</v>
      </c>
      <c r="AP31" s="37" t="s">
        <v>335</v>
      </c>
      <c r="AQ31" s="37" t="s">
        <v>486</v>
      </c>
      <c r="AR31" s="37" t="s">
        <v>597</v>
      </c>
      <c r="AS31" s="37" t="s">
        <v>598</v>
      </c>
      <c r="AT31" s="37" t="s">
        <v>593</v>
      </c>
      <c r="AU31" s="37" t="s">
        <v>252</v>
      </c>
      <c r="AV31" s="37" t="s">
        <v>439</v>
      </c>
      <c r="AW31" s="37" t="s">
        <v>593</v>
      </c>
      <c r="AX31" s="37" t="s">
        <v>275</v>
      </c>
      <c r="AY31" s="37" t="s">
        <v>347</v>
      </c>
      <c r="AZ31" s="37" t="s">
        <v>593</v>
      </c>
      <c r="BA31" s="37" t="s">
        <v>275</v>
      </c>
      <c r="BB31" s="37" t="s">
        <v>527</v>
      </c>
      <c r="BC31" s="37" t="s">
        <v>593</v>
      </c>
      <c r="BD31" s="37" t="s">
        <v>151</v>
      </c>
      <c r="BE31" s="37" t="s">
        <v>544</v>
      </c>
      <c r="BF31" s="37" t="s">
        <v>593</v>
      </c>
      <c r="BG31" s="37" t="s">
        <v>599</v>
      </c>
      <c r="BH31" s="37" t="s">
        <v>536</v>
      </c>
      <c r="BI31" s="37" t="s">
        <v>593</v>
      </c>
      <c r="BJ31" s="37" t="s">
        <v>314</v>
      </c>
      <c r="BK31" s="37" t="s">
        <v>194</v>
      </c>
    </row>
    <row r="32" spans="1:63">
      <c r="A32" s="37" t="s">
        <v>501</v>
      </c>
      <c r="B32" s="37" t="s">
        <v>511</v>
      </c>
      <c r="C32" s="37" t="s">
        <v>600</v>
      </c>
      <c r="D32" s="37" t="s">
        <v>601</v>
      </c>
      <c r="E32" s="37" t="s">
        <v>124</v>
      </c>
      <c r="F32" s="37" t="s">
        <v>217</v>
      </c>
      <c r="G32" s="37" t="s">
        <v>601</v>
      </c>
      <c r="H32" s="37" t="s">
        <v>602</v>
      </c>
      <c r="I32" s="37" t="s">
        <v>603</v>
      </c>
      <c r="J32" s="37" t="s">
        <v>601</v>
      </c>
      <c r="K32" s="37" t="s">
        <v>351</v>
      </c>
      <c r="L32" s="37" t="s">
        <v>536</v>
      </c>
      <c r="M32" s="37" t="s">
        <v>601</v>
      </c>
      <c r="N32" s="37" t="s">
        <v>279</v>
      </c>
      <c r="O32" s="37" t="s">
        <v>286</v>
      </c>
      <c r="P32" s="37" t="s">
        <v>601</v>
      </c>
      <c r="Q32" s="37" t="s">
        <v>199</v>
      </c>
      <c r="R32" s="37" t="s">
        <v>134</v>
      </c>
      <c r="S32" s="37" t="s">
        <v>601</v>
      </c>
      <c r="T32" s="37" t="s">
        <v>350</v>
      </c>
      <c r="U32" s="37" t="s">
        <v>365</v>
      </c>
      <c r="V32" s="37" t="s">
        <v>501</v>
      </c>
      <c r="W32" s="37" t="s">
        <v>604</v>
      </c>
      <c r="X32" s="37" t="s">
        <v>605</v>
      </c>
      <c r="Y32" s="37" t="s">
        <v>601</v>
      </c>
      <c r="Z32" s="37" t="s">
        <v>334</v>
      </c>
      <c r="AA32" s="37" t="s">
        <v>493</v>
      </c>
      <c r="AB32" s="37" t="s">
        <v>601</v>
      </c>
      <c r="AC32" s="37" t="s">
        <v>213</v>
      </c>
      <c r="AD32" s="37" t="s">
        <v>213</v>
      </c>
      <c r="AE32" s="37" t="s">
        <v>601</v>
      </c>
      <c r="AF32" s="37" t="s">
        <v>606</v>
      </c>
      <c r="AG32" s="37" t="s">
        <v>499</v>
      </c>
      <c r="AH32" s="37" t="s">
        <v>601</v>
      </c>
      <c r="AI32" s="37" t="s">
        <v>607</v>
      </c>
      <c r="AJ32" s="37" t="s">
        <v>478</v>
      </c>
      <c r="AK32" s="37" t="s">
        <v>601</v>
      </c>
      <c r="AL32" s="37" t="s">
        <v>608</v>
      </c>
      <c r="AM32" s="37" t="s">
        <v>414</v>
      </c>
      <c r="AN32" s="37" t="s">
        <v>601</v>
      </c>
      <c r="AO32" s="37" t="s">
        <v>609</v>
      </c>
      <c r="AP32" s="37" t="s">
        <v>610</v>
      </c>
      <c r="AQ32" s="37" t="s">
        <v>501</v>
      </c>
      <c r="AR32" s="37" t="s">
        <v>611</v>
      </c>
      <c r="AS32" s="37" t="s">
        <v>612</v>
      </c>
      <c r="AT32" s="37" t="s">
        <v>601</v>
      </c>
      <c r="AU32" s="37" t="s">
        <v>613</v>
      </c>
      <c r="AV32" s="37" t="s">
        <v>315</v>
      </c>
      <c r="AW32" s="37" t="s">
        <v>601</v>
      </c>
      <c r="AX32" s="37" t="s">
        <v>253</v>
      </c>
      <c r="AY32" s="37" t="s">
        <v>543</v>
      </c>
      <c r="AZ32" s="37" t="s">
        <v>601</v>
      </c>
      <c r="BA32" s="37" t="s">
        <v>250</v>
      </c>
      <c r="BB32" s="37" t="s">
        <v>438</v>
      </c>
      <c r="BC32" s="37" t="s">
        <v>601</v>
      </c>
      <c r="BD32" s="37" t="s">
        <v>607</v>
      </c>
      <c r="BE32" s="37" t="s">
        <v>614</v>
      </c>
      <c r="BF32" s="37" t="s">
        <v>601</v>
      </c>
      <c r="BG32" s="37" t="s">
        <v>592</v>
      </c>
      <c r="BH32" s="37" t="s">
        <v>615</v>
      </c>
      <c r="BI32" s="37" t="s">
        <v>601</v>
      </c>
      <c r="BJ32" s="37" t="s">
        <v>414</v>
      </c>
      <c r="BK32" s="37" t="s">
        <v>610</v>
      </c>
    </row>
    <row r="33" spans="1:63">
      <c r="A33" s="37" t="s">
        <v>510</v>
      </c>
      <c r="B33" s="37" t="s">
        <v>616</v>
      </c>
      <c r="C33" s="37" t="s">
        <v>617</v>
      </c>
      <c r="D33" s="37" t="s">
        <v>618</v>
      </c>
      <c r="E33" s="37" t="s">
        <v>318</v>
      </c>
      <c r="F33" s="37" t="s">
        <v>294</v>
      </c>
      <c r="G33" s="37" t="s">
        <v>618</v>
      </c>
      <c r="H33" s="37" t="s">
        <v>619</v>
      </c>
      <c r="I33" s="37" t="s">
        <v>620</v>
      </c>
      <c r="J33" s="37" t="s">
        <v>618</v>
      </c>
      <c r="K33" s="37" t="s">
        <v>548</v>
      </c>
      <c r="L33" s="37" t="s">
        <v>503</v>
      </c>
      <c r="M33" s="37" t="s">
        <v>618</v>
      </c>
      <c r="N33" s="37" t="s">
        <v>621</v>
      </c>
      <c r="O33" s="37" t="s">
        <v>478</v>
      </c>
      <c r="P33" s="37" t="s">
        <v>618</v>
      </c>
      <c r="Q33" s="37" t="s">
        <v>622</v>
      </c>
      <c r="R33" s="37" t="s">
        <v>623</v>
      </c>
      <c r="S33" s="37" t="s">
        <v>618</v>
      </c>
      <c r="T33" s="37" t="s">
        <v>536</v>
      </c>
      <c r="U33" s="37" t="s">
        <v>204</v>
      </c>
      <c r="V33" s="37" t="s">
        <v>510</v>
      </c>
      <c r="W33" s="37" t="s">
        <v>624</v>
      </c>
      <c r="X33" s="37" t="s">
        <v>625</v>
      </c>
      <c r="Y33" s="37" t="s">
        <v>618</v>
      </c>
      <c r="Z33" s="37" t="s">
        <v>626</v>
      </c>
      <c r="AA33" s="37" t="s">
        <v>608</v>
      </c>
      <c r="AB33" s="37" t="s">
        <v>618</v>
      </c>
      <c r="AC33" s="37" t="s">
        <v>627</v>
      </c>
      <c r="AD33" s="37" t="s">
        <v>607</v>
      </c>
      <c r="AE33" s="37" t="s">
        <v>618</v>
      </c>
      <c r="AF33" s="37" t="s">
        <v>363</v>
      </c>
      <c r="AG33" s="37" t="s">
        <v>628</v>
      </c>
      <c r="AH33" s="37" t="s">
        <v>618</v>
      </c>
      <c r="AI33" s="37" t="s">
        <v>629</v>
      </c>
      <c r="AJ33" s="37" t="s">
        <v>276</v>
      </c>
      <c r="AK33" s="37" t="s">
        <v>618</v>
      </c>
      <c r="AL33" s="37" t="s">
        <v>630</v>
      </c>
      <c r="AM33" s="37" t="s">
        <v>631</v>
      </c>
      <c r="AN33" s="37" t="s">
        <v>618</v>
      </c>
      <c r="AO33" s="37" t="s">
        <v>632</v>
      </c>
      <c r="AP33" s="37" t="s">
        <v>633</v>
      </c>
      <c r="AQ33" s="37" t="s">
        <v>510</v>
      </c>
      <c r="AR33" s="37" t="s">
        <v>634</v>
      </c>
      <c r="AS33" s="37" t="s">
        <v>635</v>
      </c>
      <c r="AT33" s="37" t="s">
        <v>618</v>
      </c>
      <c r="AU33" s="37" t="s">
        <v>636</v>
      </c>
      <c r="AV33" s="37" t="s">
        <v>637</v>
      </c>
      <c r="AW33" s="37" t="s">
        <v>618</v>
      </c>
      <c r="AX33" s="37" t="s">
        <v>638</v>
      </c>
      <c r="AY33" s="37" t="s">
        <v>639</v>
      </c>
      <c r="AZ33" s="37" t="s">
        <v>618</v>
      </c>
      <c r="BA33" s="37" t="s">
        <v>640</v>
      </c>
      <c r="BB33" s="37" t="s">
        <v>481</v>
      </c>
      <c r="BC33" s="37" t="s">
        <v>618</v>
      </c>
      <c r="BD33" s="37" t="s">
        <v>528</v>
      </c>
      <c r="BE33" s="37" t="s">
        <v>641</v>
      </c>
      <c r="BF33" s="37" t="s">
        <v>618</v>
      </c>
      <c r="BG33" s="37" t="s">
        <v>642</v>
      </c>
      <c r="BH33" s="37" t="s">
        <v>643</v>
      </c>
      <c r="BI33" s="37" t="s">
        <v>618</v>
      </c>
      <c r="BJ33" s="37" t="s">
        <v>635</v>
      </c>
      <c r="BK33" s="37" t="s">
        <v>644</v>
      </c>
    </row>
    <row r="34" spans="1:63">
      <c r="A34" s="37" t="s">
        <v>519</v>
      </c>
      <c r="B34" s="37" t="s">
        <v>645</v>
      </c>
      <c r="C34" s="37" t="s">
        <v>583</v>
      </c>
      <c r="D34" s="37" t="s">
        <v>646</v>
      </c>
      <c r="E34" s="37" t="s">
        <v>647</v>
      </c>
      <c r="F34" s="37" t="s">
        <v>590</v>
      </c>
      <c r="G34" s="37" t="s">
        <v>646</v>
      </c>
      <c r="H34" s="37" t="s">
        <v>648</v>
      </c>
      <c r="I34" s="37" t="s">
        <v>649</v>
      </c>
      <c r="J34" s="37" t="s">
        <v>646</v>
      </c>
      <c r="K34" s="37" t="s">
        <v>650</v>
      </c>
      <c r="L34" s="37" t="s">
        <v>590</v>
      </c>
      <c r="M34" s="37" t="s">
        <v>646</v>
      </c>
      <c r="N34" s="37" t="s">
        <v>258</v>
      </c>
      <c r="O34" s="37" t="s">
        <v>651</v>
      </c>
      <c r="P34" s="37" t="s">
        <v>646</v>
      </c>
      <c r="Q34" s="37" t="s">
        <v>362</v>
      </c>
      <c r="R34" s="37" t="s">
        <v>652</v>
      </c>
      <c r="S34" s="37" t="s">
        <v>646</v>
      </c>
      <c r="T34" s="37" t="s">
        <v>479</v>
      </c>
      <c r="U34" s="37" t="s">
        <v>653</v>
      </c>
      <c r="V34" s="37" t="s">
        <v>519</v>
      </c>
      <c r="W34" s="37" t="s">
        <v>548</v>
      </c>
      <c r="X34" s="37" t="s">
        <v>654</v>
      </c>
      <c r="Y34" s="37" t="s">
        <v>646</v>
      </c>
      <c r="Z34" s="37" t="s">
        <v>655</v>
      </c>
      <c r="AA34" s="37" t="s">
        <v>656</v>
      </c>
      <c r="AB34" s="37" t="s">
        <v>646</v>
      </c>
      <c r="AC34" s="37" t="s">
        <v>657</v>
      </c>
      <c r="AD34" s="37" t="s">
        <v>645</v>
      </c>
      <c r="AE34" s="37" t="s">
        <v>646</v>
      </c>
      <c r="AF34" s="37" t="s">
        <v>657</v>
      </c>
      <c r="AG34" s="37" t="s">
        <v>658</v>
      </c>
      <c r="AH34" s="37" t="s">
        <v>646</v>
      </c>
      <c r="AI34" s="37" t="s">
        <v>659</v>
      </c>
      <c r="AJ34" s="37" t="s">
        <v>625</v>
      </c>
      <c r="AK34" s="37" t="s">
        <v>646</v>
      </c>
      <c r="AL34" s="37" t="s">
        <v>632</v>
      </c>
      <c r="AM34" s="37" t="s">
        <v>660</v>
      </c>
      <c r="AN34" s="37" t="s">
        <v>646</v>
      </c>
      <c r="AO34" s="37" t="s">
        <v>630</v>
      </c>
      <c r="AP34" s="37" t="s">
        <v>661</v>
      </c>
      <c r="AQ34" s="37" t="s">
        <v>519</v>
      </c>
      <c r="AR34" s="37" t="s">
        <v>619</v>
      </c>
      <c r="AS34" s="37" t="s">
        <v>662</v>
      </c>
      <c r="AT34" s="37" t="s">
        <v>646</v>
      </c>
      <c r="AU34" s="37" t="s">
        <v>649</v>
      </c>
      <c r="AV34" s="37" t="s">
        <v>476</v>
      </c>
      <c r="AW34" s="37" t="s">
        <v>646</v>
      </c>
      <c r="AX34" s="37" t="s">
        <v>277</v>
      </c>
      <c r="AY34" s="37" t="s">
        <v>629</v>
      </c>
      <c r="AZ34" s="37" t="s">
        <v>646</v>
      </c>
      <c r="BA34" s="37" t="s">
        <v>615</v>
      </c>
      <c r="BB34" s="37" t="s">
        <v>589</v>
      </c>
      <c r="BC34" s="37" t="s">
        <v>646</v>
      </c>
      <c r="BD34" s="37" t="s">
        <v>663</v>
      </c>
      <c r="BE34" s="37" t="s">
        <v>664</v>
      </c>
      <c r="BF34" s="37" t="s">
        <v>646</v>
      </c>
      <c r="BG34" s="37" t="s">
        <v>631</v>
      </c>
      <c r="BH34" s="37" t="s">
        <v>633</v>
      </c>
      <c r="BI34" s="37" t="s">
        <v>646</v>
      </c>
      <c r="BJ34" s="37" t="s">
        <v>665</v>
      </c>
      <c r="BK34" s="37" t="s">
        <v>611</v>
      </c>
    </row>
    <row r="35" spans="1:63">
      <c r="A35" s="37" t="s">
        <v>530</v>
      </c>
      <c r="B35" s="37" t="s">
        <v>330</v>
      </c>
      <c r="C35" s="37" t="s">
        <v>575</v>
      </c>
      <c r="D35" s="37" t="s">
        <v>666</v>
      </c>
      <c r="E35" s="37" t="s">
        <v>667</v>
      </c>
      <c r="F35" s="37" t="s">
        <v>656</v>
      </c>
      <c r="G35" s="37" t="s">
        <v>666</v>
      </c>
      <c r="H35" s="37" t="s">
        <v>505</v>
      </c>
      <c r="I35" s="37" t="s">
        <v>668</v>
      </c>
      <c r="J35" s="37" t="s">
        <v>666</v>
      </c>
      <c r="K35" s="37" t="s">
        <v>511</v>
      </c>
      <c r="L35" s="37" t="s">
        <v>669</v>
      </c>
      <c r="M35" s="37" t="s">
        <v>666</v>
      </c>
      <c r="N35" s="37" t="s">
        <v>620</v>
      </c>
      <c r="O35" s="37" t="s">
        <v>443</v>
      </c>
      <c r="P35" s="37" t="s">
        <v>666</v>
      </c>
      <c r="Q35" s="37" t="s">
        <v>670</v>
      </c>
      <c r="R35" s="37" t="s">
        <v>431</v>
      </c>
      <c r="S35" s="37" t="s">
        <v>666</v>
      </c>
      <c r="T35" s="37" t="s">
        <v>570</v>
      </c>
      <c r="U35" s="37" t="s">
        <v>671</v>
      </c>
      <c r="V35" s="37" t="s">
        <v>530</v>
      </c>
      <c r="W35" s="37" t="s">
        <v>522</v>
      </c>
      <c r="X35" s="37" t="s">
        <v>617</v>
      </c>
      <c r="Y35" s="37" t="s">
        <v>666</v>
      </c>
      <c r="Z35" s="37" t="s">
        <v>672</v>
      </c>
      <c r="AA35" s="37" t="s">
        <v>632</v>
      </c>
      <c r="AB35" s="37" t="s">
        <v>666</v>
      </c>
      <c r="AC35" s="37" t="s">
        <v>673</v>
      </c>
      <c r="AD35" s="37" t="s">
        <v>659</v>
      </c>
      <c r="AE35" s="37" t="s">
        <v>666</v>
      </c>
      <c r="AF35" s="37" t="s">
        <v>674</v>
      </c>
      <c r="AG35" s="37" t="s">
        <v>432</v>
      </c>
      <c r="AH35" s="37" t="s">
        <v>666</v>
      </c>
      <c r="AI35" s="37" t="s">
        <v>675</v>
      </c>
      <c r="AJ35" s="37" t="s">
        <v>624</v>
      </c>
      <c r="AK35" s="37" t="s">
        <v>666</v>
      </c>
      <c r="AL35" s="37" t="s">
        <v>676</v>
      </c>
      <c r="AM35" s="37" t="s">
        <v>677</v>
      </c>
      <c r="AN35" s="37" t="s">
        <v>666</v>
      </c>
      <c r="AO35" s="37" t="s">
        <v>678</v>
      </c>
      <c r="AP35" s="37" t="s">
        <v>464</v>
      </c>
      <c r="AQ35" s="37" t="s">
        <v>530</v>
      </c>
      <c r="AR35" s="37" t="s">
        <v>537</v>
      </c>
      <c r="AS35" s="37" t="s">
        <v>654</v>
      </c>
      <c r="AT35" s="37" t="s">
        <v>666</v>
      </c>
      <c r="AU35" s="37" t="s">
        <v>679</v>
      </c>
      <c r="AV35" s="37" t="s">
        <v>630</v>
      </c>
      <c r="AW35" s="37" t="s">
        <v>666</v>
      </c>
      <c r="AX35" s="37" t="s">
        <v>619</v>
      </c>
      <c r="AY35" s="37" t="s">
        <v>611</v>
      </c>
      <c r="AZ35" s="37" t="s">
        <v>666</v>
      </c>
      <c r="BA35" s="37" t="s">
        <v>680</v>
      </c>
      <c r="BB35" s="37" t="s">
        <v>644</v>
      </c>
      <c r="BC35" s="37" t="s">
        <v>666</v>
      </c>
      <c r="BD35" s="37" t="s">
        <v>427</v>
      </c>
      <c r="BE35" s="37" t="s">
        <v>681</v>
      </c>
      <c r="BF35" s="37" t="s">
        <v>666</v>
      </c>
      <c r="BG35" s="37" t="s">
        <v>415</v>
      </c>
      <c r="BH35" s="37" t="s">
        <v>682</v>
      </c>
      <c r="BI35" s="37" t="s">
        <v>666</v>
      </c>
      <c r="BJ35" s="37" t="s">
        <v>683</v>
      </c>
      <c r="BK35" s="37" t="s">
        <v>680</v>
      </c>
    </row>
    <row r="36" spans="1:63">
      <c r="A36" s="37" t="s">
        <v>538</v>
      </c>
      <c r="B36" s="37" t="s">
        <v>668</v>
      </c>
      <c r="C36" s="37" t="s">
        <v>649</v>
      </c>
      <c r="D36" s="37" t="s">
        <v>684</v>
      </c>
      <c r="E36" s="37" t="s">
        <v>685</v>
      </c>
      <c r="F36" s="37" t="s">
        <v>686</v>
      </c>
      <c r="G36" s="37" t="s">
        <v>684</v>
      </c>
      <c r="H36" s="37" t="s">
        <v>687</v>
      </c>
      <c r="I36" s="37" t="s">
        <v>688</v>
      </c>
      <c r="J36" s="37" t="s">
        <v>684</v>
      </c>
      <c r="K36" s="37" t="s">
        <v>689</v>
      </c>
      <c r="L36" s="37" t="s">
        <v>319</v>
      </c>
      <c r="M36" s="37" t="s">
        <v>684</v>
      </c>
      <c r="N36" s="37" t="s">
        <v>690</v>
      </c>
      <c r="O36" s="37" t="s">
        <v>691</v>
      </c>
      <c r="P36" s="37" t="s">
        <v>684</v>
      </c>
      <c r="Q36" s="37" t="s">
        <v>475</v>
      </c>
      <c r="R36" s="37" t="s">
        <v>583</v>
      </c>
      <c r="S36" s="37" t="s">
        <v>684</v>
      </c>
      <c r="T36" s="37" t="s">
        <v>597</v>
      </c>
      <c r="U36" s="37" t="s">
        <v>532</v>
      </c>
      <c r="V36" s="37" t="s">
        <v>538</v>
      </c>
      <c r="W36" s="37" t="s">
        <v>575</v>
      </c>
      <c r="X36" s="37" t="s">
        <v>617</v>
      </c>
      <c r="Y36" s="37" t="s">
        <v>684</v>
      </c>
      <c r="Z36" s="37" t="s">
        <v>692</v>
      </c>
      <c r="AA36" s="37" t="s">
        <v>681</v>
      </c>
      <c r="AB36" s="37" t="s">
        <v>684</v>
      </c>
      <c r="AC36" s="37" t="s">
        <v>693</v>
      </c>
      <c r="AD36" s="37" t="s">
        <v>694</v>
      </c>
      <c r="AE36" s="37" t="s">
        <v>684</v>
      </c>
      <c r="AF36" s="37" t="s">
        <v>633</v>
      </c>
      <c r="AG36" s="37" t="s">
        <v>661</v>
      </c>
      <c r="AH36" s="37" t="s">
        <v>684</v>
      </c>
      <c r="AI36" s="37" t="s">
        <v>600</v>
      </c>
      <c r="AJ36" s="37" t="s">
        <v>695</v>
      </c>
      <c r="AK36" s="37" t="s">
        <v>684</v>
      </c>
      <c r="AL36" s="37" t="s">
        <v>326</v>
      </c>
      <c r="AM36" s="37" t="s">
        <v>696</v>
      </c>
      <c r="AN36" s="37" t="s">
        <v>684</v>
      </c>
      <c r="AO36" s="37" t="s">
        <v>697</v>
      </c>
      <c r="AP36" s="37" t="s">
        <v>528</v>
      </c>
      <c r="AQ36" s="37" t="s">
        <v>538</v>
      </c>
      <c r="AR36" s="37" t="s">
        <v>680</v>
      </c>
      <c r="AS36" s="37" t="s">
        <v>698</v>
      </c>
      <c r="AT36" s="37" t="s">
        <v>684</v>
      </c>
      <c r="AU36" s="37" t="s">
        <v>699</v>
      </c>
      <c r="AV36" s="37" t="s">
        <v>700</v>
      </c>
      <c r="AW36" s="37" t="s">
        <v>684</v>
      </c>
      <c r="AX36" s="37" t="s">
        <v>701</v>
      </c>
      <c r="AY36" s="37" t="s">
        <v>702</v>
      </c>
      <c r="AZ36" s="37" t="s">
        <v>684</v>
      </c>
      <c r="BA36" s="37" t="s">
        <v>624</v>
      </c>
      <c r="BB36" s="37" t="s">
        <v>703</v>
      </c>
      <c r="BC36" s="37" t="s">
        <v>684</v>
      </c>
      <c r="BD36" s="37" t="s">
        <v>704</v>
      </c>
      <c r="BE36" s="37" t="s">
        <v>705</v>
      </c>
      <c r="BF36" s="37" t="s">
        <v>684</v>
      </c>
      <c r="BG36" s="37" t="s">
        <v>421</v>
      </c>
      <c r="BH36" s="37" t="s">
        <v>706</v>
      </c>
      <c r="BI36" s="37" t="s">
        <v>684</v>
      </c>
      <c r="BJ36" s="37" t="s">
        <v>589</v>
      </c>
      <c r="BK36" s="37" t="s">
        <v>258</v>
      </c>
    </row>
    <row r="37" spans="1:63">
      <c r="A37" s="37" t="s">
        <v>551</v>
      </c>
      <c r="B37" s="37" t="s">
        <v>589</v>
      </c>
      <c r="C37" s="37" t="s">
        <v>707</v>
      </c>
      <c r="D37" s="37" t="s">
        <v>708</v>
      </c>
      <c r="E37" s="37" t="s">
        <v>704</v>
      </c>
      <c r="F37" s="37" t="s">
        <v>709</v>
      </c>
      <c r="G37" s="37" t="s">
        <v>708</v>
      </c>
      <c r="H37" s="37" t="s">
        <v>392</v>
      </c>
      <c r="I37" s="37" t="s">
        <v>374</v>
      </c>
      <c r="J37" s="37" t="s">
        <v>708</v>
      </c>
      <c r="K37" s="37" t="s">
        <v>197</v>
      </c>
      <c r="L37" s="37" t="s">
        <v>331</v>
      </c>
      <c r="M37" s="37" t="s">
        <v>708</v>
      </c>
      <c r="N37" s="37" t="s">
        <v>505</v>
      </c>
      <c r="O37" s="37" t="s">
        <v>556</v>
      </c>
      <c r="P37" s="37" t="s">
        <v>708</v>
      </c>
      <c r="Q37" s="37" t="s">
        <v>656</v>
      </c>
      <c r="R37" s="37" t="s">
        <v>710</v>
      </c>
      <c r="S37" s="37" t="s">
        <v>708</v>
      </c>
      <c r="T37" s="37" t="s">
        <v>707</v>
      </c>
      <c r="U37" s="37" t="s">
        <v>534</v>
      </c>
      <c r="V37" s="37" t="s">
        <v>551</v>
      </c>
      <c r="W37" s="37" t="s">
        <v>619</v>
      </c>
      <c r="X37" s="37" t="s">
        <v>695</v>
      </c>
      <c r="Y37" s="37" t="s">
        <v>708</v>
      </c>
      <c r="Z37" s="37" t="s">
        <v>711</v>
      </c>
      <c r="AA37" s="37" t="s">
        <v>712</v>
      </c>
      <c r="AB37" s="37" t="s">
        <v>708</v>
      </c>
      <c r="AC37" s="37" t="s">
        <v>713</v>
      </c>
      <c r="AD37" s="37" t="s">
        <v>713</v>
      </c>
      <c r="AE37" s="37" t="s">
        <v>708</v>
      </c>
      <c r="AF37" s="37" t="s">
        <v>701</v>
      </c>
      <c r="AG37" s="37" t="s">
        <v>714</v>
      </c>
      <c r="AH37" s="37" t="s">
        <v>708</v>
      </c>
      <c r="AI37" s="37" t="s">
        <v>710</v>
      </c>
      <c r="AJ37" s="37" t="s">
        <v>612</v>
      </c>
      <c r="AK37" s="37" t="s">
        <v>708</v>
      </c>
      <c r="AL37" s="37" t="s">
        <v>514</v>
      </c>
      <c r="AM37" s="37" t="s">
        <v>715</v>
      </c>
      <c r="AN37" s="37" t="s">
        <v>708</v>
      </c>
      <c r="AO37" s="37" t="s">
        <v>591</v>
      </c>
      <c r="AP37" s="37" t="s">
        <v>304</v>
      </c>
      <c r="AQ37" s="37" t="s">
        <v>551</v>
      </c>
      <c r="AR37" s="37" t="s">
        <v>597</v>
      </c>
      <c r="AS37" s="37" t="s">
        <v>716</v>
      </c>
      <c r="AT37" s="37" t="s">
        <v>708</v>
      </c>
      <c r="AU37" s="37" t="s">
        <v>717</v>
      </c>
      <c r="AV37" s="37" t="s">
        <v>718</v>
      </c>
      <c r="AW37" s="37" t="s">
        <v>708</v>
      </c>
      <c r="AX37" s="37" t="s">
        <v>719</v>
      </c>
      <c r="AY37" s="37" t="s">
        <v>720</v>
      </c>
      <c r="AZ37" s="37" t="s">
        <v>708</v>
      </c>
      <c r="BA37" s="37" t="s">
        <v>721</v>
      </c>
      <c r="BB37" s="37" t="s">
        <v>722</v>
      </c>
      <c r="BC37" s="37" t="s">
        <v>708</v>
      </c>
      <c r="BD37" s="37" t="s">
        <v>532</v>
      </c>
      <c r="BE37" s="37" t="s">
        <v>700</v>
      </c>
      <c r="BF37" s="37" t="s">
        <v>708</v>
      </c>
      <c r="BG37" s="37" t="s">
        <v>511</v>
      </c>
      <c r="BH37" s="37" t="s">
        <v>245</v>
      </c>
      <c r="BI37" s="37" t="s">
        <v>708</v>
      </c>
      <c r="BJ37" s="37" t="s">
        <v>680</v>
      </c>
      <c r="BK37" s="37" t="s">
        <v>697</v>
      </c>
    </row>
    <row r="38" spans="1:63">
      <c r="A38" s="37" t="s">
        <v>559</v>
      </c>
      <c r="B38" s="37" t="s">
        <v>619</v>
      </c>
      <c r="C38" s="37" t="s">
        <v>699</v>
      </c>
      <c r="D38" s="37" t="s">
        <v>723</v>
      </c>
      <c r="E38" s="37" t="s">
        <v>589</v>
      </c>
      <c r="F38" s="37" t="s">
        <v>724</v>
      </c>
      <c r="G38" s="37" t="s">
        <v>723</v>
      </c>
      <c r="H38" s="37" t="s">
        <v>518</v>
      </c>
      <c r="I38" s="37" t="s">
        <v>725</v>
      </c>
      <c r="J38" s="37" t="s">
        <v>723</v>
      </c>
      <c r="K38" s="37" t="s">
        <v>726</v>
      </c>
      <c r="L38" s="37" t="s">
        <v>479</v>
      </c>
      <c r="M38" s="37" t="s">
        <v>723</v>
      </c>
      <c r="N38" s="37" t="s">
        <v>529</v>
      </c>
      <c r="O38" s="37" t="s">
        <v>583</v>
      </c>
      <c r="P38" s="37" t="s">
        <v>723</v>
      </c>
      <c r="Q38" s="37" t="s">
        <v>727</v>
      </c>
      <c r="R38" s="37" t="s">
        <v>469</v>
      </c>
      <c r="S38" s="37" t="s">
        <v>723</v>
      </c>
      <c r="T38" s="37" t="s">
        <v>673</v>
      </c>
      <c r="U38" s="37" t="s">
        <v>654</v>
      </c>
      <c r="V38" s="37" t="s">
        <v>559</v>
      </c>
      <c r="W38" s="37" t="s">
        <v>705</v>
      </c>
      <c r="X38" s="37" t="s">
        <v>681</v>
      </c>
      <c r="Y38" s="37" t="s">
        <v>723</v>
      </c>
      <c r="Z38" s="37" t="s">
        <v>728</v>
      </c>
      <c r="AA38" s="37" t="s">
        <v>703</v>
      </c>
      <c r="AB38" s="37" t="s">
        <v>723</v>
      </c>
      <c r="AC38" s="37" t="s">
        <v>729</v>
      </c>
      <c r="AD38" s="37" t="s">
        <v>702</v>
      </c>
      <c r="AE38" s="37" t="s">
        <v>723</v>
      </c>
      <c r="AF38" s="37" t="s">
        <v>730</v>
      </c>
      <c r="AG38" s="37" t="s">
        <v>731</v>
      </c>
      <c r="AH38" s="37" t="s">
        <v>723</v>
      </c>
      <c r="AI38" s="37" t="s">
        <v>732</v>
      </c>
      <c r="AJ38" s="37" t="s">
        <v>733</v>
      </c>
      <c r="AK38" s="37" t="s">
        <v>723</v>
      </c>
      <c r="AL38" s="37" t="s">
        <v>583</v>
      </c>
      <c r="AM38" s="37" t="s">
        <v>590</v>
      </c>
      <c r="AN38" s="37" t="s">
        <v>723</v>
      </c>
      <c r="AO38" s="37" t="s">
        <v>649</v>
      </c>
      <c r="AP38" s="37" t="s">
        <v>427</v>
      </c>
      <c r="AQ38" s="37" t="s">
        <v>559</v>
      </c>
      <c r="AR38" s="37" t="s">
        <v>642</v>
      </c>
      <c r="AS38" s="37" t="s">
        <v>734</v>
      </c>
      <c r="AT38" s="37" t="s">
        <v>723</v>
      </c>
      <c r="AU38" s="37" t="s">
        <v>717</v>
      </c>
      <c r="AV38" s="37" t="s">
        <v>735</v>
      </c>
      <c r="AW38" s="37" t="s">
        <v>723</v>
      </c>
      <c r="AX38" s="37" t="s">
        <v>736</v>
      </c>
      <c r="AY38" s="37" t="s">
        <v>737</v>
      </c>
      <c r="AZ38" s="37" t="s">
        <v>723</v>
      </c>
      <c r="BA38" s="37" t="s">
        <v>735</v>
      </c>
      <c r="BB38" s="37" t="s">
        <v>738</v>
      </c>
      <c r="BC38" s="37" t="s">
        <v>723</v>
      </c>
      <c r="BD38" s="37" t="s">
        <v>665</v>
      </c>
      <c r="BE38" s="37" t="s">
        <v>739</v>
      </c>
      <c r="BF38" s="37" t="s">
        <v>723</v>
      </c>
      <c r="BG38" s="37" t="s">
        <v>710</v>
      </c>
      <c r="BH38" s="37" t="s">
        <v>674</v>
      </c>
      <c r="BI38" s="37" t="s">
        <v>723</v>
      </c>
      <c r="BJ38" s="37" t="s">
        <v>673</v>
      </c>
      <c r="BK38" s="37" t="s">
        <v>663</v>
      </c>
    </row>
    <row r="39" spans="1:63">
      <c r="A39" s="37" t="s">
        <v>566</v>
      </c>
      <c r="B39" s="37" t="s">
        <v>476</v>
      </c>
      <c r="C39" s="37" t="s">
        <v>740</v>
      </c>
      <c r="D39" s="37" t="s">
        <v>741</v>
      </c>
      <c r="E39" s="37" t="s">
        <v>742</v>
      </c>
      <c r="F39" s="37" t="s">
        <v>422</v>
      </c>
      <c r="G39" s="37" t="s">
        <v>741</v>
      </c>
      <c r="H39" s="37" t="s">
        <v>743</v>
      </c>
      <c r="I39" s="37" t="s">
        <v>744</v>
      </c>
      <c r="J39" s="37" t="s">
        <v>741</v>
      </c>
      <c r="K39" s="37" t="s">
        <v>745</v>
      </c>
      <c r="L39" s="37" t="s">
        <v>421</v>
      </c>
      <c r="M39" s="37" t="s">
        <v>741</v>
      </c>
      <c r="N39" s="37" t="s">
        <v>746</v>
      </c>
      <c r="O39" s="37" t="s">
        <v>747</v>
      </c>
      <c r="P39" s="37" t="s">
        <v>741</v>
      </c>
      <c r="Q39" s="37" t="s">
        <v>667</v>
      </c>
      <c r="R39" s="37" t="s">
        <v>469</v>
      </c>
      <c r="S39" s="37" t="s">
        <v>741</v>
      </c>
      <c r="T39" s="37" t="s">
        <v>724</v>
      </c>
      <c r="U39" s="37" t="s">
        <v>686</v>
      </c>
      <c r="V39" s="37" t="s">
        <v>566</v>
      </c>
      <c r="W39" s="37" t="s">
        <v>748</v>
      </c>
      <c r="X39" s="37" t="s">
        <v>749</v>
      </c>
      <c r="Y39" s="37" t="s">
        <v>741</v>
      </c>
      <c r="Z39" s="37" t="s">
        <v>654</v>
      </c>
      <c r="AA39" s="37" t="s">
        <v>635</v>
      </c>
      <c r="AB39" s="37" t="s">
        <v>741</v>
      </c>
      <c r="AC39" s="37" t="s">
        <v>748</v>
      </c>
      <c r="AD39" s="37" t="s">
        <v>750</v>
      </c>
      <c r="AE39" s="37" t="s">
        <v>741</v>
      </c>
      <c r="AF39" s="37" t="s">
        <v>751</v>
      </c>
      <c r="AG39" s="37" t="s">
        <v>752</v>
      </c>
      <c r="AH39" s="37" t="s">
        <v>741</v>
      </c>
      <c r="AI39" s="37" t="s">
        <v>701</v>
      </c>
      <c r="AJ39" s="37" t="s">
        <v>753</v>
      </c>
      <c r="AK39" s="37" t="s">
        <v>741</v>
      </c>
      <c r="AL39" s="37" t="s">
        <v>754</v>
      </c>
      <c r="AM39" s="37" t="s">
        <v>598</v>
      </c>
      <c r="AN39" s="37" t="s">
        <v>741</v>
      </c>
      <c r="AO39" s="37" t="s">
        <v>427</v>
      </c>
      <c r="AP39" s="37" t="s">
        <v>746</v>
      </c>
      <c r="AQ39" s="37" t="s">
        <v>566</v>
      </c>
      <c r="AR39" s="37" t="s">
        <v>721</v>
      </c>
      <c r="AS39" s="37" t="s">
        <v>730</v>
      </c>
      <c r="AT39" s="37" t="s">
        <v>741</v>
      </c>
      <c r="AU39" s="37" t="s">
        <v>643</v>
      </c>
      <c r="AV39" s="37" t="s">
        <v>755</v>
      </c>
      <c r="AW39" s="37" t="s">
        <v>741</v>
      </c>
      <c r="AX39" s="37" t="s">
        <v>756</v>
      </c>
      <c r="AY39" s="37" t="s">
        <v>757</v>
      </c>
      <c r="AZ39" s="37" t="s">
        <v>741</v>
      </c>
      <c r="BA39" s="37" t="s">
        <v>758</v>
      </c>
      <c r="BB39" s="37" t="s">
        <v>759</v>
      </c>
      <c r="BC39" s="37" t="s">
        <v>741</v>
      </c>
      <c r="BD39" s="37" t="s">
        <v>756</v>
      </c>
      <c r="BE39" s="37" t="s">
        <v>760</v>
      </c>
      <c r="BF39" s="37" t="s">
        <v>741</v>
      </c>
      <c r="BG39" s="37" t="s">
        <v>732</v>
      </c>
      <c r="BH39" s="37" t="s">
        <v>644</v>
      </c>
      <c r="BI39" s="37" t="s">
        <v>741</v>
      </c>
      <c r="BJ39" s="37" t="s">
        <v>761</v>
      </c>
      <c r="BK39" s="37" t="s">
        <v>727</v>
      </c>
    </row>
    <row r="40" spans="1:63">
      <c r="A40" s="37" t="s">
        <v>573</v>
      </c>
      <c r="B40" s="37" t="s">
        <v>724</v>
      </c>
      <c r="C40" s="37" t="s">
        <v>762</v>
      </c>
      <c r="D40" s="37" t="s">
        <v>763</v>
      </c>
      <c r="E40" s="37" t="s">
        <v>764</v>
      </c>
      <c r="F40" s="37" t="s">
        <v>312</v>
      </c>
      <c r="G40" s="37" t="s">
        <v>763</v>
      </c>
      <c r="H40" s="37" t="s">
        <v>706</v>
      </c>
      <c r="I40" s="37" t="s">
        <v>269</v>
      </c>
      <c r="J40" s="37" t="s">
        <v>763</v>
      </c>
      <c r="K40" s="37" t="s">
        <v>629</v>
      </c>
      <c r="L40" s="37" t="s">
        <v>742</v>
      </c>
      <c r="M40" s="37" t="s">
        <v>763</v>
      </c>
      <c r="N40" s="37" t="s">
        <v>765</v>
      </c>
      <c r="O40" s="37" t="s">
        <v>594</v>
      </c>
      <c r="P40" s="37" t="s">
        <v>763</v>
      </c>
      <c r="Q40" s="37" t="s">
        <v>675</v>
      </c>
      <c r="R40" s="37" t="s">
        <v>747</v>
      </c>
      <c r="S40" s="37" t="s">
        <v>763</v>
      </c>
      <c r="T40" s="37" t="s">
        <v>766</v>
      </c>
      <c r="U40" s="37" t="s">
        <v>704</v>
      </c>
      <c r="V40" s="37" t="s">
        <v>573</v>
      </c>
      <c r="W40" s="37" t="s">
        <v>767</v>
      </c>
      <c r="X40" s="37" t="s">
        <v>624</v>
      </c>
      <c r="Y40" s="37" t="s">
        <v>763</v>
      </c>
      <c r="Z40" s="37" t="s">
        <v>678</v>
      </c>
      <c r="AA40" s="37" t="s">
        <v>625</v>
      </c>
      <c r="AB40" s="37" t="s">
        <v>763</v>
      </c>
      <c r="AC40" s="37" t="s">
        <v>728</v>
      </c>
      <c r="AD40" s="37" t="s">
        <v>768</v>
      </c>
      <c r="AE40" s="37" t="s">
        <v>763</v>
      </c>
      <c r="AF40" s="37" t="s">
        <v>769</v>
      </c>
      <c r="AG40" s="37" t="s">
        <v>770</v>
      </c>
      <c r="AH40" s="37" t="s">
        <v>763</v>
      </c>
      <c r="AI40" s="37" t="s">
        <v>771</v>
      </c>
      <c r="AJ40" s="37" t="s">
        <v>772</v>
      </c>
      <c r="AK40" s="37" t="s">
        <v>763</v>
      </c>
      <c r="AL40" s="37" t="s">
        <v>547</v>
      </c>
      <c r="AM40" s="37" t="s">
        <v>644</v>
      </c>
      <c r="AN40" s="37" t="s">
        <v>763</v>
      </c>
      <c r="AO40" s="37" t="s">
        <v>674</v>
      </c>
      <c r="AP40" s="37" t="s">
        <v>683</v>
      </c>
      <c r="AQ40" s="37" t="s">
        <v>573</v>
      </c>
      <c r="AR40" s="37" t="s">
        <v>773</v>
      </c>
      <c r="AS40" s="37" t="s">
        <v>716</v>
      </c>
      <c r="AT40" s="37" t="s">
        <v>763</v>
      </c>
      <c r="AU40" s="37" t="s">
        <v>660</v>
      </c>
      <c r="AV40" s="37" t="s">
        <v>771</v>
      </c>
      <c r="AW40" s="37" t="s">
        <v>763</v>
      </c>
      <c r="AX40" s="37" t="s">
        <v>774</v>
      </c>
      <c r="AY40" s="37" t="s">
        <v>775</v>
      </c>
      <c r="AZ40" s="37" t="s">
        <v>763</v>
      </c>
      <c r="BA40" s="37" t="s">
        <v>776</v>
      </c>
      <c r="BB40" s="37" t="s">
        <v>777</v>
      </c>
      <c r="BC40" s="37" t="s">
        <v>763</v>
      </c>
      <c r="BD40" s="37" t="s">
        <v>731</v>
      </c>
      <c r="BE40" s="37" t="s">
        <v>778</v>
      </c>
      <c r="BF40" s="37" t="s">
        <v>763</v>
      </c>
      <c r="BG40" s="37" t="s">
        <v>779</v>
      </c>
      <c r="BH40" s="37" t="s">
        <v>699</v>
      </c>
      <c r="BI40" s="37" t="s">
        <v>763</v>
      </c>
      <c r="BJ40" s="37" t="s">
        <v>707</v>
      </c>
      <c r="BK40" s="37" t="s">
        <v>597</v>
      </c>
    </row>
    <row r="41" spans="1:63">
      <c r="A41" s="37" t="s">
        <v>579</v>
      </c>
      <c r="B41" s="37" t="s">
        <v>511</v>
      </c>
      <c r="C41" s="37" t="s">
        <v>422</v>
      </c>
      <c r="D41" s="37" t="s">
        <v>780</v>
      </c>
      <c r="E41" s="37" t="s">
        <v>658</v>
      </c>
      <c r="F41" s="37" t="s">
        <v>304</v>
      </c>
      <c r="G41" s="37" t="s">
        <v>780</v>
      </c>
      <c r="H41" s="37" t="s">
        <v>764</v>
      </c>
      <c r="I41" s="37" t="s">
        <v>669</v>
      </c>
      <c r="J41" s="37" t="s">
        <v>780</v>
      </c>
      <c r="K41" s="37" t="s">
        <v>591</v>
      </c>
      <c r="L41" s="37" t="s">
        <v>677</v>
      </c>
      <c r="M41" s="37" t="s">
        <v>780</v>
      </c>
      <c r="N41" s="37" t="s">
        <v>727</v>
      </c>
      <c r="O41" s="37" t="s">
        <v>695</v>
      </c>
      <c r="P41" s="37" t="s">
        <v>780</v>
      </c>
      <c r="Q41" s="37" t="s">
        <v>680</v>
      </c>
      <c r="R41" s="37" t="s">
        <v>663</v>
      </c>
      <c r="S41" s="37" t="s">
        <v>780</v>
      </c>
      <c r="T41" s="37" t="s">
        <v>677</v>
      </c>
      <c r="U41" s="37" t="s">
        <v>583</v>
      </c>
      <c r="V41" s="37" t="s">
        <v>579</v>
      </c>
      <c r="W41" s="37" t="s">
        <v>674</v>
      </c>
      <c r="X41" s="37" t="s">
        <v>537</v>
      </c>
      <c r="Y41" s="37" t="s">
        <v>780</v>
      </c>
      <c r="Z41" s="37" t="s">
        <v>450</v>
      </c>
      <c r="AA41" s="37" t="s">
        <v>781</v>
      </c>
      <c r="AB41" s="37" t="s">
        <v>780</v>
      </c>
      <c r="AC41" s="37" t="s">
        <v>781</v>
      </c>
      <c r="AD41" s="37" t="s">
        <v>782</v>
      </c>
      <c r="AE41" s="37" t="s">
        <v>780</v>
      </c>
      <c r="AF41" s="37" t="s">
        <v>783</v>
      </c>
      <c r="AG41" s="37" t="s">
        <v>784</v>
      </c>
      <c r="AH41" s="37" t="s">
        <v>780</v>
      </c>
      <c r="AI41" s="37" t="s">
        <v>733</v>
      </c>
      <c r="AJ41" s="37" t="s">
        <v>785</v>
      </c>
      <c r="AK41" s="37" t="s">
        <v>780</v>
      </c>
      <c r="AL41" s="37" t="s">
        <v>611</v>
      </c>
      <c r="AM41" s="37" t="s">
        <v>699</v>
      </c>
      <c r="AN41" s="37" t="s">
        <v>780</v>
      </c>
      <c r="AO41" s="37" t="s">
        <v>765</v>
      </c>
      <c r="AP41" s="37" t="s">
        <v>476</v>
      </c>
      <c r="AQ41" s="37" t="s">
        <v>579</v>
      </c>
      <c r="AR41" s="37" t="s">
        <v>675</v>
      </c>
      <c r="AS41" s="37" t="s">
        <v>667</v>
      </c>
      <c r="AT41" s="37" t="s">
        <v>780</v>
      </c>
      <c r="AU41" s="37" t="s">
        <v>781</v>
      </c>
      <c r="AV41" s="37" t="s">
        <v>730</v>
      </c>
      <c r="AW41" s="37" t="s">
        <v>780</v>
      </c>
      <c r="AX41" s="37" t="s">
        <v>786</v>
      </c>
      <c r="AY41" s="37" t="s">
        <v>787</v>
      </c>
      <c r="AZ41" s="37" t="s">
        <v>780</v>
      </c>
      <c r="BA41" s="37" t="s">
        <v>788</v>
      </c>
      <c r="BB41" s="37" t="s">
        <v>777</v>
      </c>
      <c r="BC41" s="37" t="s">
        <v>780</v>
      </c>
      <c r="BD41" s="37" t="s">
        <v>789</v>
      </c>
      <c r="BE41" s="37" t="s">
        <v>790</v>
      </c>
      <c r="BF41" s="37" t="s">
        <v>780</v>
      </c>
      <c r="BG41" s="37" t="s">
        <v>791</v>
      </c>
      <c r="BH41" s="37" t="s">
        <v>721</v>
      </c>
      <c r="BI41" s="37" t="s">
        <v>780</v>
      </c>
      <c r="BJ41" s="37" t="s">
        <v>643</v>
      </c>
      <c r="BK41" s="37" t="s">
        <v>625</v>
      </c>
    </row>
    <row r="42" spans="1:63">
      <c r="A42" s="37" t="s">
        <v>586</v>
      </c>
      <c r="B42" s="37" t="s">
        <v>326</v>
      </c>
      <c r="C42" s="37" t="s">
        <v>792</v>
      </c>
      <c r="D42" s="37" t="s">
        <v>793</v>
      </c>
      <c r="E42" s="37" t="s">
        <v>513</v>
      </c>
      <c r="F42" s="37" t="s">
        <v>526</v>
      </c>
      <c r="G42" s="37" t="s">
        <v>793</v>
      </c>
      <c r="H42" s="37" t="s">
        <v>670</v>
      </c>
      <c r="I42" s="37" t="s">
        <v>592</v>
      </c>
      <c r="J42" s="37" t="s">
        <v>793</v>
      </c>
      <c r="K42" s="37" t="s">
        <v>541</v>
      </c>
      <c r="L42" s="37" t="s">
        <v>676</v>
      </c>
      <c r="M42" s="37" t="s">
        <v>793</v>
      </c>
      <c r="N42" s="37" t="s">
        <v>532</v>
      </c>
      <c r="O42" s="37" t="s">
        <v>450</v>
      </c>
      <c r="P42" s="37" t="s">
        <v>793</v>
      </c>
      <c r="Q42" s="37" t="s">
        <v>590</v>
      </c>
      <c r="R42" s="37" t="s">
        <v>746</v>
      </c>
      <c r="S42" s="37" t="s">
        <v>793</v>
      </c>
      <c r="T42" s="37" t="s">
        <v>415</v>
      </c>
      <c r="U42" s="37" t="s">
        <v>464</v>
      </c>
      <c r="V42" s="37" t="s">
        <v>586</v>
      </c>
      <c r="W42" s="37" t="s">
        <v>259</v>
      </c>
      <c r="X42" s="37" t="s">
        <v>742</v>
      </c>
      <c r="Y42" s="37" t="s">
        <v>793</v>
      </c>
      <c r="Z42" s="37" t="s">
        <v>660</v>
      </c>
      <c r="AA42" s="37" t="s">
        <v>703</v>
      </c>
      <c r="AB42" s="37" t="s">
        <v>793</v>
      </c>
      <c r="AC42" s="37" t="s">
        <v>779</v>
      </c>
      <c r="AD42" s="37" t="s">
        <v>794</v>
      </c>
      <c r="AE42" s="37" t="s">
        <v>793</v>
      </c>
      <c r="AF42" s="37" t="s">
        <v>769</v>
      </c>
      <c r="AG42" s="37" t="s">
        <v>795</v>
      </c>
      <c r="AH42" s="37" t="s">
        <v>793</v>
      </c>
      <c r="AI42" s="37" t="s">
        <v>734</v>
      </c>
      <c r="AJ42" s="37" t="s">
        <v>796</v>
      </c>
      <c r="AK42" s="37" t="s">
        <v>793</v>
      </c>
      <c r="AL42" s="37" t="s">
        <v>705</v>
      </c>
      <c r="AM42" s="37" t="s">
        <v>797</v>
      </c>
      <c r="AN42" s="37" t="s">
        <v>793</v>
      </c>
      <c r="AO42" s="37" t="s">
        <v>457</v>
      </c>
      <c r="AP42" s="37" t="s">
        <v>732</v>
      </c>
      <c r="AQ42" s="37" t="s">
        <v>586</v>
      </c>
      <c r="AR42" s="37" t="s">
        <v>742</v>
      </c>
      <c r="AS42" s="37" t="s">
        <v>304</v>
      </c>
      <c r="AT42" s="37" t="s">
        <v>793</v>
      </c>
      <c r="AU42" s="37" t="s">
        <v>749</v>
      </c>
      <c r="AV42" s="37" t="s">
        <v>776</v>
      </c>
      <c r="AW42" s="37" t="s">
        <v>793</v>
      </c>
      <c r="AX42" s="37" t="s">
        <v>798</v>
      </c>
      <c r="AY42" s="37" t="s">
        <v>785</v>
      </c>
      <c r="AZ42" s="37" t="s">
        <v>793</v>
      </c>
      <c r="BA42" s="37" t="s">
        <v>736</v>
      </c>
      <c r="BB42" s="37" t="s">
        <v>799</v>
      </c>
      <c r="BC42" s="37" t="s">
        <v>793</v>
      </c>
      <c r="BD42" s="37" t="s">
        <v>800</v>
      </c>
      <c r="BE42" s="37" t="s">
        <v>801</v>
      </c>
      <c r="BF42" s="37" t="s">
        <v>793</v>
      </c>
      <c r="BG42" s="37" t="s">
        <v>729</v>
      </c>
      <c r="BH42" s="37" t="s">
        <v>802</v>
      </c>
      <c r="BI42" s="37" t="s">
        <v>793</v>
      </c>
      <c r="BJ42" s="37" t="s">
        <v>797</v>
      </c>
      <c r="BK42" s="37" t="s">
        <v>705</v>
      </c>
    </row>
    <row r="43" spans="1:63">
      <c r="A43" s="37" t="s">
        <v>593</v>
      </c>
      <c r="B43" s="37" t="s">
        <v>626</v>
      </c>
      <c r="C43" s="37" t="s">
        <v>550</v>
      </c>
      <c r="D43" s="37" t="s">
        <v>803</v>
      </c>
      <c r="E43" s="37" t="s">
        <v>682</v>
      </c>
      <c r="F43" s="37" t="s">
        <v>600</v>
      </c>
      <c r="G43" s="37" t="s">
        <v>803</v>
      </c>
      <c r="H43" s="37" t="s">
        <v>503</v>
      </c>
      <c r="I43" s="37" t="s">
        <v>657</v>
      </c>
      <c r="J43" s="37" t="s">
        <v>803</v>
      </c>
      <c r="K43" s="37" t="s">
        <v>526</v>
      </c>
      <c r="L43" s="37" t="s">
        <v>682</v>
      </c>
      <c r="M43" s="37" t="s">
        <v>803</v>
      </c>
      <c r="N43" s="37" t="s">
        <v>686</v>
      </c>
      <c r="O43" s="37" t="s">
        <v>762</v>
      </c>
      <c r="P43" s="37" t="s">
        <v>803</v>
      </c>
      <c r="Q43" s="37" t="s">
        <v>569</v>
      </c>
      <c r="R43" s="37" t="s">
        <v>537</v>
      </c>
      <c r="S43" s="37" t="s">
        <v>803</v>
      </c>
      <c r="T43" s="37" t="s">
        <v>676</v>
      </c>
      <c r="U43" s="37" t="s">
        <v>276</v>
      </c>
      <c r="V43" s="37" t="s">
        <v>593</v>
      </c>
      <c r="W43" s="37" t="s">
        <v>804</v>
      </c>
      <c r="X43" s="37" t="s">
        <v>645</v>
      </c>
      <c r="Y43" s="37" t="s">
        <v>803</v>
      </c>
      <c r="Z43" s="37" t="s">
        <v>644</v>
      </c>
      <c r="AA43" s="37" t="s">
        <v>701</v>
      </c>
      <c r="AB43" s="37" t="s">
        <v>803</v>
      </c>
      <c r="AC43" s="37" t="s">
        <v>699</v>
      </c>
      <c r="AD43" s="37" t="s">
        <v>711</v>
      </c>
      <c r="AE43" s="37" t="s">
        <v>803</v>
      </c>
      <c r="AF43" s="37" t="s">
        <v>717</v>
      </c>
      <c r="AG43" s="37" t="s">
        <v>700</v>
      </c>
      <c r="AH43" s="37" t="s">
        <v>803</v>
      </c>
      <c r="AI43" s="37" t="s">
        <v>750</v>
      </c>
      <c r="AJ43" s="37" t="s">
        <v>805</v>
      </c>
      <c r="AK43" s="37" t="s">
        <v>803</v>
      </c>
      <c r="AL43" s="37" t="s">
        <v>806</v>
      </c>
      <c r="AM43" s="37" t="s">
        <v>807</v>
      </c>
      <c r="AN43" s="37" t="s">
        <v>803</v>
      </c>
      <c r="AO43" s="37" t="s">
        <v>698</v>
      </c>
      <c r="AP43" s="37" t="s">
        <v>767</v>
      </c>
      <c r="AQ43" s="37" t="s">
        <v>593</v>
      </c>
      <c r="AR43" s="37" t="s">
        <v>414</v>
      </c>
      <c r="AS43" s="37" t="s">
        <v>245</v>
      </c>
      <c r="AT43" s="37" t="s">
        <v>803</v>
      </c>
      <c r="AU43" s="37" t="s">
        <v>808</v>
      </c>
      <c r="AV43" s="37" t="s">
        <v>718</v>
      </c>
      <c r="AW43" s="37" t="s">
        <v>803</v>
      </c>
      <c r="AX43" s="37" t="s">
        <v>714</v>
      </c>
      <c r="AY43" s="37" t="s">
        <v>809</v>
      </c>
      <c r="AZ43" s="37" t="s">
        <v>803</v>
      </c>
      <c r="BA43" s="37" t="s">
        <v>798</v>
      </c>
      <c r="BB43" s="37" t="s">
        <v>810</v>
      </c>
      <c r="BC43" s="37" t="s">
        <v>803</v>
      </c>
      <c r="BD43" s="37" t="s">
        <v>752</v>
      </c>
      <c r="BE43" s="37" t="s">
        <v>811</v>
      </c>
      <c r="BF43" s="37" t="s">
        <v>803</v>
      </c>
      <c r="BG43" s="37" t="s">
        <v>714</v>
      </c>
      <c r="BH43" s="37" t="s">
        <v>812</v>
      </c>
      <c r="BI43" s="37" t="s">
        <v>803</v>
      </c>
      <c r="BJ43" s="37" t="s">
        <v>807</v>
      </c>
      <c r="BK43" s="37" t="s">
        <v>661</v>
      </c>
    </row>
    <row r="44" spans="1:63">
      <c r="A44" s="37" t="s">
        <v>601</v>
      </c>
      <c r="B44" s="37" t="s">
        <v>804</v>
      </c>
      <c r="C44" s="37" t="s">
        <v>245</v>
      </c>
      <c r="D44" s="37" t="s">
        <v>813</v>
      </c>
      <c r="E44" s="37" t="s">
        <v>560</v>
      </c>
      <c r="F44" s="37" t="s">
        <v>814</v>
      </c>
      <c r="G44" s="37" t="s">
        <v>813</v>
      </c>
      <c r="H44" s="37" t="s">
        <v>657</v>
      </c>
      <c r="I44" s="37" t="s">
        <v>743</v>
      </c>
      <c r="J44" s="37" t="s">
        <v>813</v>
      </c>
      <c r="K44" s="37" t="s">
        <v>677</v>
      </c>
      <c r="L44" s="37" t="s">
        <v>592</v>
      </c>
      <c r="M44" s="37" t="s">
        <v>813</v>
      </c>
      <c r="N44" s="37" t="s">
        <v>704</v>
      </c>
      <c r="O44" s="37" t="s">
        <v>541</v>
      </c>
      <c r="P44" s="37" t="s">
        <v>813</v>
      </c>
      <c r="Q44" s="37" t="s">
        <v>312</v>
      </c>
      <c r="R44" s="37" t="s">
        <v>620</v>
      </c>
      <c r="S44" s="37" t="s">
        <v>813</v>
      </c>
      <c r="T44" s="37" t="s">
        <v>505</v>
      </c>
      <c r="U44" s="37" t="s">
        <v>815</v>
      </c>
      <c r="V44" s="37" t="s">
        <v>601</v>
      </c>
      <c r="W44" s="37" t="s">
        <v>816</v>
      </c>
      <c r="X44" s="37" t="s">
        <v>608</v>
      </c>
      <c r="Y44" s="37" t="s">
        <v>813</v>
      </c>
      <c r="Z44" s="37" t="s">
        <v>754</v>
      </c>
      <c r="AA44" s="37" t="s">
        <v>631</v>
      </c>
      <c r="AB44" s="37" t="s">
        <v>813</v>
      </c>
      <c r="AC44" s="37" t="s">
        <v>679</v>
      </c>
      <c r="AD44" s="37" t="s">
        <v>817</v>
      </c>
      <c r="AE44" s="37" t="s">
        <v>813</v>
      </c>
      <c r="AF44" s="37" t="s">
        <v>632</v>
      </c>
      <c r="AG44" s="37" t="s">
        <v>779</v>
      </c>
      <c r="AH44" s="37" t="s">
        <v>813</v>
      </c>
      <c r="AI44" s="37" t="s">
        <v>807</v>
      </c>
      <c r="AJ44" s="37" t="s">
        <v>795</v>
      </c>
      <c r="AK44" s="37" t="s">
        <v>813</v>
      </c>
      <c r="AL44" s="37" t="s">
        <v>695</v>
      </c>
      <c r="AM44" s="37" t="s">
        <v>648</v>
      </c>
      <c r="AN44" s="37" t="s">
        <v>813</v>
      </c>
      <c r="AO44" s="37" t="s">
        <v>432</v>
      </c>
      <c r="AP44" s="37" t="s">
        <v>765</v>
      </c>
      <c r="AQ44" s="37" t="s">
        <v>601</v>
      </c>
      <c r="AR44" s="37" t="s">
        <v>330</v>
      </c>
      <c r="AS44" s="37" t="s">
        <v>277</v>
      </c>
      <c r="AT44" s="37" t="s">
        <v>813</v>
      </c>
      <c r="AU44" s="37" t="s">
        <v>672</v>
      </c>
      <c r="AV44" s="37" t="s">
        <v>771</v>
      </c>
      <c r="AW44" s="37" t="s">
        <v>813</v>
      </c>
      <c r="AX44" s="37" t="s">
        <v>642</v>
      </c>
      <c r="AY44" s="37" t="s">
        <v>798</v>
      </c>
      <c r="AZ44" s="37" t="s">
        <v>813</v>
      </c>
      <c r="BA44" s="37" t="s">
        <v>693</v>
      </c>
      <c r="BB44" s="37" t="s">
        <v>788</v>
      </c>
      <c r="BC44" s="37" t="s">
        <v>813</v>
      </c>
      <c r="BD44" s="37" t="s">
        <v>700</v>
      </c>
      <c r="BE44" s="37" t="s">
        <v>737</v>
      </c>
      <c r="BF44" s="37" t="s">
        <v>813</v>
      </c>
      <c r="BG44" s="37" t="s">
        <v>818</v>
      </c>
      <c r="BH44" s="37" t="s">
        <v>732</v>
      </c>
      <c r="BI44" s="37" t="s">
        <v>813</v>
      </c>
      <c r="BJ44" s="37" t="s">
        <v>457</v>
      </c>
      <c r="BK44" s="37" t="s">
        <v>476</v>
      </c>
    </row>
    <row r="45" spans="1:63">
      <c r="A45" s="37" t="s">
        <v>618</v>
      </c>
      <c r="B45" s="37" t="s">
        <v>592</v>
      </c>
      <c r="C45" s="37" t="s">
        <v>682</v>
      </c>
      <c r="D45" s="37" t="s">
        <v>819</v>
      </c>
      <c r="E45" s="37" t="s">
        <v>820</v>
      </c>
      <c r="F45" s="37" t="s">
        <v>682</v>
      </c>
      <c r="G45" s="37" t="s">
        <v>819</v>
      </c>
      <c r="H45" s="37" t="s">
        <v>696</v>
      </c>
      <c r="I45" s="37" t="s">
        <v>500</v>
      </c>
      <c r="J45" s="37" t="s">
        <v>819</v>
      </c>
      <c r="K45" s="37" t="s">
        <v>821</v>
      </c>
      <c r="L45" s="37" t="s">
        <v>696</v>
      </c>
      <c r="M45" s="37" t="s">
        <v>819</v>
      </c>
      <c r="N45" s="37" t="s">
        <v>522</v>
      </c>
      <c r="O45" s="37" t="s">
        <v>647</v>
      </c>
      <c r="P45" s="37" t="s">
        <v>819</v>
      </c>
      <c r="Q45" s="37" t="s">
        <v>556</v>
      </c>
      <c r="R45" s="37" t="s">
        <v>814</v>
      </c>
      <c r="S45" s="37" t="s">
        <v>819</v>
      </c>
      <c r="T45" s="37" t="s">
        <v>443</v>
      </c>
      <c r="U45" s="37" t="s">
        <v>676</v>
      </c>
      <c r="V45" s="37" t="s">
        <v>618</v>
      </c>
      <c r="W45" s="37" t="s">
        <v>657</v>
      </c>
      <c r="X45" s="37" t="s">
        <v>822</v>
      </c>
      <c r="Y45" s="37" t="s">
        <v>819</v>
      </c>
      <c r="Z45" s="37" t="s">
        <v>598</v>
      </c>
      <c r="AA45" s="37" t="s">
        <v>740</v>
      </c>
      <c r="AB45" s="37" t="s">
        <v>819</v>
      </c>
      <c r="AC45" s="37" t="s">
        <v>605</v>
      </c>
      <c r="AD45" s="37" t="s">
        <v>817</v>
      </c>
      <c r="AE45" s="37" t="s">
        <v>819</v>
      </c>
      <c r="AF45" s="37" t="s">
        <v>732</v>
      </c>
      <c r="AG45" s="37" t="s">
        <v>642</v>
      </c>
      <c r="AH45" s="37" t="s">
        <v>819</v>
      </c>
      <c r="AI45" s="37" t="s">
        <v>611</v>
      </c>
      <c r="AJ45" s="37" t="s">
        <v>733</v>
      </c>
      <c r="AK45" s="37" t="s">
        <v>819</v>
      </c>
      <c r="AL45" s="37" t="s">
        <v>619</v>
      </c>
      <c r="AM45" s="37" t="s">
        <v>765</v>
      </c>
      <c r="AN45" s="37" t="s">
        <v>819</v>
      </c>
      <c r="AO45" s="37" t="s">
        <v>617</v>
      </c>
      <c r="AP45" s="37" t="s">
        <v>617</v>
      </c>
      <c r="AQ45" s="37" t="s">
        <v>618</v>
      </c>
      <c r="AR45" s="37" t="s">
        <v>485</v>
      </c>
      <c r="AS45" s="37" t="s">
        <v>745</v>
      </c>
      <c r="AT45" s="37" t="s">
        <v>819</v>
      </c>
      <c r="AU45" s="37" t="s">
        <v>660</v>
      </c>
      <c r="AV45" s="37" t="s">
        <v>823</v>
      </c>
      <c r="AW45" s="37" t="s">
        <v>819</v>
      </c>
      <c r="AX45" s="37" t="s">
        <v>665</v>
      </c>
      <c r="AY45" s="37" t="s">
        <v>756</v>
      </c>
      <c r="AZ45" s="37" t="s">
        <v>819</v>
      </c>
      <c r="BA45" s="37" t="s">
        <v>711</v>
      </c>
      <c r="BB45" s="37" t="s">
        <v>824</v>
      </c>
      <c r="BC45" s="37" t="s">
        <v>819</v>
      </c>
      <c r="BD45" s="37" t="s">
        <v>782</v>
      </c>
      <c r="BE45" s="37" t="s">
        <v>825</v>
      </c>
      <c r="BF45" s="37" t="s">
        <v>819</v>
      </c>
      <c r="BG45" s="37" t="s">
        <v>633</v>
      </c>
      <c r="BH45" s="37" t="s">
        <v>698</v>
      </c>
      <c r="BI45" s="37" t="s">
        <v>819</v>
      </c>
      <c r="BJ45" s="37" t="s">
        <v>476</v>
      </c>
      <c r="BK45" s="37" t="s">
        <v>762</v>
      </c>
    </row>
    <row r="46" spans="1:63">
      <c r="A46" s="37" t="s">
        <v>646</v>
      </c>
      <c r="B46" s="37" t="s">
        <v>589</v>
      </c>
      <c r="C46" s="37" t="s">
        <v>724</v>
      </c>
      <c r="D46" s="37" t="s">
        <v>826</v>
      </c>
      <c r="E46" s="37" t="s">
        <v>522</v>
      </c>
      <c r="F46" s="37" t="s">
        <v>537</v>
      </c>
      <c r="G46" s="37" t="s">
        <v>826</v>
      </c>
      <c r="H46" s="37" t="s">
        <v>821</v>
      </c>
      <c r="I46" s="37" t="s">
        <v>565</v>
      </c>
      <c r="J46" s="37" t="s">
        <v>826</v>
      </c>
      <c r="K46" s="37" t="s">
        <v>312</v>
      </c>
      <c r="L46" s="37" t="s">
        <v>827</v>
      </c>
      <c r="M46" s="37" t="s">
        <v>826</v>
      </c>
      <c r="N46" s="37" t="s">
        <v>617</v>
      </c>
      <c r="O46" s="37" t="s">
        <v>663</v>
      </c>
      <c r="P46" s="37" t="s">
        <v>826</v>
      </c>
      <c r="Q46" s="37" t="s">
        <v>655</v>
      </c>
      <c r="R46" s="37" t="s">
        <v>685</v>
      </c>
      <c r="S46" s="37" t="s">
        <v>826</v>
      </c>
      <c r="T46" s="37" t="s">
        <v>649</v>
      </c>
      <c r="U46" s="37" t="s">
        <v>617</v>
      </c>
      <c r="V46" s="37" t="s">
        <v>646</v>
      </c>
      <c r="W46" s="37" t="s">
        <v>814</v>
      </c>
      <c r="X46" s="37" t="s">
        <v>620</v>
      </c>
      <c r="Y46" s="37" t="s">
        <v>826</v>
      </c>
      <c r="Z46" s="37" t="s">
        <v>711</v>
      </c>
      <c r="AA46" s="37" t="s">
        <v>733</v>
      </c>
      <c r="AB46" s="37" t="s">
        <v>826</v>
      </c>
      <c r="AC46" s="37" t="s">
        <v>828</v>
      </c>
      <c r="AD46" s="37" t="s">
        <v>730</v>
      </c>
      <c r="AE46" s="37" t="s">
        <v>826</v>
      </c>
      <c r="AF46" s="37" t="s">
        <v>791</v>
      </c>
      <c r="AG46" s="37" t="s">
        <v>829</v>
      </c>
      <c r="AH46" s="37" t="s">
        <v>826</v>
      </c>
      <c r="AI46" s="37" t="s">
        <v>823</v>
      </c>
      <c r="AJ46" s="37" t="s">
        <v>752</v>
      </c>
      <c r="AK46" s="37" t="s">
        <v>826</v>
      </c>
      <c r="AL46" s="37" t="s">
        <v>634</v>
      </c>
      <c r="AM46" s="37" t="s">
        <v>830</v>
      </c>
      <c r="AN46" s="37" t="s">
        <v>826</v>
      </c>
      <c r="AO46" s="37" t="s">
        <v>660</v>
      </c>
      <c r="AP46" s="37" t="s">
        <v>641</v>
      </c>
      <c r="AQ46" s="37" t="s">
        <v>646</v>
      </c>
      <c r="AR46" s="37" t="s">
        <v>304</v>
      </c>
      <c r="AS46" s="37" t="s">
        <v>415</v>
      </c>
      <c r="AT46" s="37" t="s">
        <v>826</v>
      </c>
      <c r="AU46" s="37" t="s">
        <v>791</v>
      </c>
      <c r="AV46" s="37" t="s">
        <v>736</v>
      </c>
      <c r="AW46" s="37" t="s">
        <v>826</v>
      </c>
      <c r="AX46" s="37" t="s">
        <v>831</v>
      </c>
      <c r="AY46" s="37" t="s">
        <v>832</v>
      </c>
      <c r="AZ46" s="37" t="s">
        <v>826</v>
      </c>
      <c r="BA46" s="37" t="s">
        <v>718</v>
      </c>
      <c r="BB46" s="37" t="s">
        <v>833</v>
      </c>
      <c r="BC46" s="37" t="s">
        <v>826</v>
      </c>
      <c r="BD46" s="37" t="s">
        <v>834</v>
      </c>
      <c r="BE46" s="37" t="s">
        <v>835</v>
      </c>
      <c r="BF46" s="37" t="s">
        <v>826</v>
      </c>
      <c r="BG46" s="37" t="s">
        <v>665</v>
      </c>
      <c r="BH46" s="37" t="s">
        <v>612</v>
      </c>
      <c r="BI46" s="37" t="s">
        <v>826</v>
      </c>
      <c r="BJ46" s="37" t="s">
        <v>836</v>
      </c>
      <c r="BK46" s="37" t="s">
        <v>625</v>
      </c>
    </row>
    <row r="47" spans="1:63">
      <c r="A47" s="37" t="s">
        <v>666</v>
      </c>
      <c r="B47" s="37" t="s">
        <v>698</v>
      </c>
      <c r="C47" s="37" t="s">
        <v>634</v>
      </c>
      <c r="D47" s="37" t="s">
        <v>837</v>
      </c>
      <c r="E47" s="37" t="s">
        <v>797</v>
      </c>
      <c r="F47" s="37" t="s">
        <v>703</v>
      </c>
      <c r="G47" s="37" t="s">
        <v>837</v>
      </c>
      <c r="H47" s="37" t="s">
        <v>641</v>
      </c>
      <c r="I47" s="37" t="s">
        <v>595</v>
      </c>
      <c r="J47" s="37" t="s">
        <v>837</v>
      </c>
      <c r="K47" s="37" t="s">
        <v>660</v>
      </c>
      <c r="L47" s="37" t="s">
        <v>727</v>
      </c>
      <c r="M47" s="37" t="s">
        <v>837</v>
      </c>
      <c r="N47" s="37" t="s">
        <v>794</v>
      </c>
      <c r="O47" s="37" t="s">
        <v>769</v>
      </c>
      <c r="P47" s="37" t="s">
        <v>837</v>
      </c>
      <c r="Q47" s="37" t="s">
        <v>733</v>
      </c>
      <c r="R47" s="37" t="s">
        <v>755</v>
      </c>
      <c r="S47" s="37" t="s">
        <v>837</v>
      </c>
      <c r="T47" s="37" t="s">
        <v>786</v>
      </c>
      <c r="U47" s="37" t="s">
        <v>834</v>
      </c>
      <c r="V47" s="37" t="s">
        <v>666</v>
      </c>
      <c r="W47" s="37" t="s">
        <v>650</v>
      </c>
      <c r="X47" s="37" t="s">
        <v>598</v>
      </c>
      <c r="Y47" s="37" t="s">
        <v>837</v>
      </c>
      <c r="Z47" s="37" t="s">
        <v>838</v>
      </c>
      <c r="AA47" s="37" t="s">
        <v>790</v>
      </c>
      <c r="AB47" s="37" t="s">
        <v>837</v>
      </c>
      <c r="AC47" s="37" t="s">
        <v>839</v>
      </c>
      <c r="AD47" s="37" t="s">
        <v>840</v>
      </c>
      <c r="AE47" s="37" t="s">
        <v>837</v>
      </c>
      <c r="AF47" s="37" t="s">
        <v>841</v>
      </c>
      <c r="AG47" s="37" t="s">
        <v>842</v>
      </c>
      <c r="AH47" s="37" t="s">
        <v>837</v>
      </c>
      <c r="AI47" s="37" t="s">
        <v>759</v>
      </c>
      <c r="AJ47" s="37" t="s">
        <v>843</v>
      </c>
      <c r="AK47" s="37" t="s">
        <v>837</v>
      </c>
      <c r="AL47" s="37" t="s">
        <v>739</v>
      </c>
      <c r="AM47" s="37" t="s">
        <v>809</v>
      </c>
      <c r="AN47" s="37" t="s">
        <v>837</v>
      </c>
      <c r="AO47" s="37" t="s">
        <v>832</v>
      </c>
      <c r="AP47" s="37" t="s">
        <v>844</v>
      </c>
      <c r="AQ47" s="37" t="s">
        <v>666</v>
      </c>
      <c r="AR47" s="37" t="s">
        <v>594</v>
      </c>
      <c r="AS47" s="37" t="s">
        <v>469</v>
      </c>
      <c r="AT47" s="37" t="s">
        <v>837</v>
      </c>
      <c r="AU47" s="37" t="s">
        <v>801</v>
      </c>
      <c r="AV47" s="37" t="s">
        <v>845</v>
      </c>
      <c r="AW47" s="37" t="s">
        <v>837</v>
      </c>
      <c r="AX47" s="37" t="s">
        <v>846</v>
      </c>
      <c r="AY47" s="37" t="s">
        <v>847</v>
      </c>
      <c r="AZ47" s="37" t="s">
        <v>837</v>
      </c>
      <c r="BA47" s="37" t="s">
        <v>848</v>
      </c>
      <c r="BB47" s="37" t="s">
        <v>849</v>
      </c>
      <c r="BC47" s="37" t="s">
        <v>837</v>
      </c>
      <c r="BD47" s="37" t="s">
        <v>850</v>
      </c>
      <c r="BE47" s="37" t="s">
        <v>851</v>
      </c>
      <c r="BF47" s="37" t="s">
        <v>837</v>
      </c>
      <c r="BG47" s="37" t="s">
        <v>852</v>
      </c>
      <c r="BH47" s="37" t="s">
        <v>853</v>
      </c>
      <c r="BI47" s="37" t="s">
        <v>837</v>
      </c>
      <c r="BJ47" s="37" t="s">
        <v>854</v>
      </c>
      <c r="BK47" s="37" t="s">
        <v>855</v>
      </c>
    </row>
    <row r="48" spans="1:63">
      <c r="A48" s="37" t="s">
        <v>684</v>
      </c>
      <c r="B48" s="37" t="s">
        <v>856</v>
      </c>
      <c r="C48" s="37" t="s">
        <v>857</v>
      </c>
      <c r="D48" s="37" t="s">
        <v>858</v>
      </c>
      <c r="E48" s="37" t="s">
        <v>859</v>
      </c>
      <c r="F48" s="37" t="s">
        <v>860</v>
      </c>
      <c r="G48" s="37" t="s">
        <v>858</v>
      </c>
      <c r="H48" s="37" t="s">
        <v>861</v>
      </c>
      <c r="I48" s="37" t="s">
        <v>862</v>
      </c>
      <c r="J48" s="37" t="s">
        <v>858</v>
      </c>
      <c r="K48" s="37" t="s">
        <v>863</v>
      </c>
      <c r="L48" s="37" t="s">
        <v>864</v>
      </c>
      <c r="M48" s="37" t="s">
        <v>858</v>
      </c>
      <c r="N48" s="37" t="s">
        <v>865</v>
      </c>
      <c r="O48" s="37" t="s">
        <v>866</v>
      </c>
      <c r="P48" s="37" t="s">
        <v>858</v>
      </c>
      <c r="Q48" s="37" t="s">
        <v>867</v>
      </c>
      <c r="R48" s="37" t="s">
        <v>851</v>
      </c>
      <c r="S48" s="37" t="s">
        <v>858</v>
      </c>
      <c r="T48" s="37" t="s">
        <v>868</v>
      </c>
      <c r="U48" s="37" t="s">
        <v>869</v>
      </c>
      <c r="V48" s="37" t="s">
        <v>684</v>
      </c>
      <c r="W48" s="37" t="s">
        <v>752</v>
      </c>
      <c r="X48" s="37" t="s">
        <v>730</v>
      </c>
      <c r="Y48" s="37" t="s">
        <v>858</v>
      </c>
      <c r="Z48" s="37" t="s">
        <v>870</v>
      </c>
      <c r="AA48" s="37" t="s">
        <v>871</v>
      </c>
      <c r="AB48" s="37" t="s">
        <v>858</v>
      </c>
      <c r="AC48" s="37" t="s">
        <v>872</v>
      </c>
      <c r="AD48" s="37" t="s">
        <v>873</v>
      </c>
      <c r="AE48" s="37" t="s">
        <v>858</v>
      </c>
      <c r="AF48" s="37" t="s">
        <v>874</v>
      </c>
      <c r="AG48" s="37" t="s">
        <v>875</v>
      </c>
      <c r="AH48" s="37" t="s">
        <v>858</v>
      </c>
      <c r="AI48" s="37" t="s">
        <v>876</v>
      </c>
      <c r="AJ48" s="37" t="s">
        <v>877</v>
      </c>
      <c r="AK48" s="37" t="s">
        <v>858</v>
      </c>
      <c r="AL48" s="37" t="s">
        <v>878</v>
      </c>
      <c r="AM48" s="37" t="s">
        <v>879</v>
      </c>
      <c r="AN48" s="37" t="s">
        <v>858</v>
      </c>
      <c r="AO48" s="37" t="s">
        <v>880</v>
      </c>
      <c r="AP48" s="37" t="s">
        <v>881</v>
      </c>
      <c r="AQ48" s="37" t="s">
        <v>684</v>
      </c>
      <c r="AR48" s="37" t="s">
        <v>788</v>
      </c>
      <c r="AS48" s="37" t="s">
        <v>798</v>
      </c>
      <c r="AT48" s="37" t="s">
        <v>858</v>
      </c>
      <c r="AU48" s="37" t="s">
        <v>882</v>
      </c>
      <c r="AV48" s="37" t="s">
        <v>883</v>
      </c>
      <c r="AW48" s="37" t="s">
        <v>858</v>
      </c>
      <c r="AX48" s="37" t="s">
        <v>884</v>
      </c>
      <c r="AY48" s="37" t="s">
        <v>885</v>
      </c>
      <c r="AZ48" s="37" t="s">
        <v>858</v>
      </c>
      <c r="BA48" s="37" t="s">
        <v>886</v>
      </c>
      <c r="BB48" s="37" t="s">
        <v>887</v>
      </c>
      <c r="BC48" s="37" t="s">
        <v>858</v>
      </c>
      <c r="BD48" s="37" t="s">
        <v>888</v>
      </c>
      <c r="BE48" s="37" t="s">
        <v>889</v>
      </c>
      <c r="BF48" s="37" t="s">
        <v>858</v>
      </c>
      <c r="BG48" s="37" t="s">
        <v>876</v>
      </c>
      <c r="BH48" s="37" t="s">
        <v>890</v>
      </c>
      <c r="BI48" s="37" t="s">
        <v>858</v>
      </c>
      <c r="BJ48" s="37" t="s">
        <v>891</v>
      </c>
      <c r="BK48" s="37" t="s">
        <v>892</v>
      </c>
    </row>
    <row r="49" spans="1:63">
      <c r="A49" s="37" t="s">
        <v>708</v>
      </c>
      <c r="B49" s="37" t="s">
        <v>893</v>
      </c>
      <c r="C49" s="37" t="s">
        <v>840</v>
      </c>
      <c r="D49" s="37" t="s">
        <v>894</v>
      </c>
      <c r="E49" s="37" t="s">
        <v>895</v>
      </c>
      <c r="F49" s="37" t="s">
        <v>896</v>
      </c>
      <c r="G49" s="37" t="s">
        <v>894</v>
      </c>
      <c r="H49" s="37" t="s">
        <v>875</v>
      </c>
      <c r="I49" s="37" t="s">
        <v>897</v>
      </c>
      <c r="J49" s="37" t="s">
        <v>894</v>
      </c>
      <c r="K49" s="37" t="s">
        <v>898</v>
      </c>
      <c r="L49" s="37" t="s">
        <v>873</v>
      </c>
      <c r="M49" s="37" t="s">
        <v>894</v>
      </c>
      <c r="N49" s="37" t="s">
        <v>899</v>
      </c>
      <c r="O49" s="37" t="s">
        <v>900</v>
      </c>
      <c r="P49" s="37" t="s">
        <v>894</v>
      </c>
      <c r="Q49" s="37" t="s">
        <v>901</v>
      </c>
      <c r="R49" s="37" t="s">
        <v>902</v>
      </c>
      <c r="S49" s="37" t="s">
        <v>894</v>
      </c>
      <c r="T49" s="37" t="s">
        <v>903</v>
      </c>
      <c r="U49" s="37" t="s">
        <v>904</v>
      </c>
      <c r="V49" s="37" t="s">
        <v>708</v>
      </c>
      <c r="W49" s="37" t="s">
        <v>905</v>
      </c>
      <c r="X49" s="37" t="s">
        <v>906</v>
      </c>
      <c r="Y49" s="37" t="s">
        <v>894</v>
      </c>
      <c r="Z49" s="37" t="s">
        <v>907</v>
      </c>
      <c r="AA49" s="37" t="s">
        <v>908</v>
      </c>
      <c r="AB49" s="37" t="s">
        <v>894</v>
      </c>
      <c r="AC49" s="37" t="s">
        <v>909</v>
      </c>
      <c r="AD49" s="37" t="s">
        <v>910</v>
      </c>
      <c r="AE49" s="37" t="s">
        <v>894</v>
      </c>
      <c r="AF49" s="37" t="s">
        <v>911</v>
      </c>
      <c r="AG49" s="37" t="s">
        <v>912</v>
      </c>
      <c r="AH49" s="37" t="s">
        <v>894</v>
      </c>
      <c r="AI49" s="37" t="s">
        <v>913</v>
      </c>
      <c r="AJ49" s="37" t="s">
        <v>914</v>
      </c>
      <c r="AK49" s="37" t="s">
        <v>894</v>
      </c>
      <c r="AL49" s="37" t="s">
        <v>915</v>
      </c>
      <c r="AM49" s="37" t="s">
        <v>916</v>
      </c>
      <c r="AN49" s="37" t="s">
        <v>894</v>
      </c>
      <c r="AO49" s="37" t="s">
        <v>917</v>
      </c>
      <c r="AP49" s="37" t="s">
        <v>918</v>
      </c>
      <c r="AQ49" s="37" t="s">
        <v>708</v>
      </c>
      <c r="AR49" s="37" t="s">
        <v>905</v>
      </c>
      <c r="AS49" s="37" t="s">
        <v>906</v>
      </c>
      <c r="AT49" s="37" t="s">
        <v>894</v>
      </c>
      <c r="AU49" s="37" t="s">
        <v>919</v>
      </c>
      <c r="AV49" s="37" t="s">
        <v>920</v>
      </c>
      <c r="AW49" s="37" t="s">
        <v>894</v>
      </c>
      <c r="AX49" s="37" t="s">
        <v>921</v>
      </c>
      <c r="AY49" s="37" t="s">
        <v>922</v>
      </c>
      <c r="AZ49" s="37" t="s">
        <v>894</v>
      </c>
      <c r="BA49" s="37" t="s">
        <v>923</v>
      </c>
      <c r="BB49" s="37" t="s">
        <v>924</v>
      </c>
      <c r="BC49" s="37" t="s">
        <v>894</v>
      </c>
      <c r="BD49" s="37" t="s">
        <v>925</v>
      </c>
      <c r="BE49" s="37" t="s">
        <v>926</v>
      </c>
      <c r="BF49" s="37" t="s">
        <v>894</v>
      </c>
      <c r="BG49" s="37" t="s">
        <v>913</v>
      </c>
      <c r="BH49" s="37" t="s">
        <v>927</v>
      </c>
      <c r="BI49" s="37" t="s">
        <v>894</v>
      </c>
      <c r="BJ49" s="37" t="s">
        <v>927</v>
      </c>
      <c r="BK49" s="37" t="s">
        <v>928</v>
      </c>
    </row>
    <row r="50" spans="1:63">
      <c r="A50" s="37" t="s">
        <v>723</v>
      </c>
      <c r="B50" s="37" t="s">
        <v>801</v>
      </c>
      <c r="C50" s="37" t="s">
        <v>929</v>
      </c>
      <c r="D50" s="37" t="s">
        <v>930</v>
      </c>
      <c r="E50" s="37" t="s">
        <v>931</v>
      </c>
      <c r="F50" s="37" t="s">
        <v>903</v>
      </c>
      <c r="G50" s="37" t="s">
        <v>930</v>
      </c>
      <c r="H50" s="37" t="s">
        <v>932</v>
      </c>
      <c r="I50" s="37" t="s">
        <v>933</v>
      </c>
      <c r="J50" s="37" t="s">
        <v>930</v>
      </c>
      <c r="K50" s="37" t="s">
        <v>934</v>
      </c>
      <c r="L50" s="37" t="s">
        <v>919</v>
      </c>
      <c r="M50" s="37" t="s">
        <v>930</v>
      </c>
      <c r="N50" s="37" t="s">
        <v>935</v>
      </c>
      <c r="O50" s="37" t="s">
        <v>936</v>
      </c>
      <c r="P50" s="37" t="s">
        <v>930</v>
      </c>
      <c r="Q50" s="37" t="s">
        <v>937</v>
      </c>
      <c r="R50" s="37" t="s">
        <v>938</v>
      </c>
      <c r="S50" s="37" t="s">
        <v>930</v>
      </c>
      <c r="T50" s="37" t="s">
        <v>939</v>
      </c>
      <c r="U50" s="37" t="s">
        <v>927</v>
      </c>
      <c r="V50" s="37" t="s">
        <v>723</v>
      </c>
      <c r="W50" s="37" t="s">
        <v>940</v>
      </c>
      <c r="X50" s="37" t="s">
        <v>941</v>
      </c>
      <c r="Y50" s="37" t="s">
        <v>930</v>
      </c>
      <c r="Z50" s="37" t="s">
        <v>942</v>
      </c>
      <c r="AA50" s="37" t="s">
        <v>917</v>
      </c>
      <c r="AB50" s="37" t="s">
        <v>930</v>
      </c>
      <c r="AC50" s="37" t="s">
        <v>943</v>
      </c>
      <c r="AD50" s="37" t="s">
        <v>944</v>
      </c>
      <c r="AE50" s="37" t="s">
        <v>930</v>
      </c>
      <c r="AF50" s="37" t="s">
        <v>945</v>
      </c>
      <c r="AG50" s="37" t="s">
        <v>946</v>
      </c>
      <c r="AH50" s="37" t="s">
        <v>930</v>
      </c>
      <c r="AI50" s="37" t="s">
        <v>947</v>
      </c>
      <c r="AJ50" s="37" t="s">
        <v>948</v>
      </c>
      <c r="AK50" s="37" t="s">
        <v>930</v>
      </c>
      <c r="AL50" s="37" t="s">
        <v>949</v>
      </c>
      <c r="AM50" s="37" t="s">
        <v>925</v>
      </c>
      <c r="AN50" s="37" t="s">
        <v>930</v>
      </c>
      <c r="AO50" s="37" t="s">
        <v>900</v>
      </c>
      <c r="AP50" s="37" t="s">
        <v>918</v>
      </c>
      <c r="AQ50" s="37" t="s">
        <v>723</v>
      </c>
      <c r="AR50" s="37" t="s">
        <v>842</v>
      </c>
      <c r="AS50" s="37" t="s">
        <v>950</v>
      </c>
      <c r="AT50" s="37" t="s">
        <v>930</v>
      </c>
      <c r="AU50" s="37" t="s">
        <v>951</v>
      </c>
      <c r="AV50" s="37" t="s">
        <v>952</v>
      </c>
      <c r="AW50" s="37" t="s">
        <v>930</v>
      </c>
      <c r="AX50" s="37" t="s">
        <v>953</v>
      </c>
      <c r="AY50" s="37" t="s">
        <v>954</v>
      </c>
      <c r="AZ50" s="37" t="s">
        <v>930</v>
      </c>
      <c r="BA50" s="37" t="s">
        <v>955</v>
      </c>
      <c r="BB50" s="37" t="s">
        <v>956</v>
      </c>
      <c r="BC50" s="37" t="s">
        <v>930</v>
      </c>
      <c r="BD50" s="37" t="s">
        <v>957</v>
      </c>
      <c r="BE50" s="37" t="s">
        <v>958</v>
      </c>
      <c r="BF50" s="37" t="s">
        <v>930</v>
      </c>
      <c r="BG50" s="37" t="s">
        <v>959</v>
      </c>
      <c r="BH50" s="37" t="s">
        <v>960</v>
      </c>
      <c r="BI50" s="37" t="s">
        <v>930</v>
      </c>
      <c r="BJ50" s="37" t="s">
        <v>961</v>
      </c>
      <c r="BK50" s="37" t="s">
        <v>962</v>
      </c>
    </row>
    <row r="51" spans="1:63">
      <c r="A51" s="37" t="s">
        <v>741</v>
      </c>
      <c r="B51" s="37" t="s">
        <v>856</v>
      </c>
      <c r="C51" s="37" t="s">
        <v>963</v>
      </c>
      <c r="D51" s="37" t="s">
        <v>964</v>
      </c>
      <c r="E51" s="37" t="s">
        <v>965</v>
      </c>
      <c r="F51" s="37" t="s">
        <v>966</v>
      </c>
      <c r="G51" s="37" t="s">
        <v>964</v>
      </c>
      <c r="H51" s="37" t="s">
        <v>891</v>
      </c>
      <c r="I51" s="37" t="s">
        <v>967</v>
      </c>
      <c r="J51" s="37" t="s">
        <v>964</v>
      </c>
      <c r="K51" s="37" t="s">
        <v>968</v>
      </c>
      <c r="L51" s="37" t="s">
        <v>899</v>
      </c>
      <c r="M51" s="37" t="s">
        <v>964</v>
      </c>
      <c r="N51" s="37" t="s">
        <v>969</v>
      </c>
      <c r="O51" s="37" t="s">
        <v>970</v>
      </c>
      <c r="P51" s="37" t="s">
        <v>964</v>
      </c>
      <c r="Q51" s="37" t="s">
        <v>913</v>
      </c>
      <c r="R51" s="37" t="s">
        <v>971</v>
      </c>
      <c r="S51" s="37" t="s">
        <v>964</v>
      </c>
      <c r="T51" s="37" t="s">
        <v>972</v>
      </c>
      <c r="U51" s="37" t="s">
        <v>932</v>
      </c>
      <c r="V51" s="37" t="s">
        <v>741</v>
      </c>
      <c r="W51" s="37" t="s">
        <v>973</v>
      </c>
      <c r="X51" s="37" t="s">
        <v>794</v>
      </c>
      <c r="Y51" s="37" t="s">
        <v>964</v>
      </c>
      <c r="Z51" s="37" t="s">
        <v>974</v>
      </c>
      <c r="AA51" s="37" t="s">
        <v>975</v>
      </c>
      <c r="AB51" s="37" t="s">
        <v>964</v>
      </c>
      <c r="AC51" s="37" t="s">
        <v>976</v>
      </c>
      <c r="AD51" s="37" t="s">
        <v>902</v>
      </c>
      <c r="AE51" s="37" t="s">
        <v>964</v>
      </c>
      <c r="AF51" s="37" t="s">
        <v>977</v>
      </c>
      <c r="AG51" s="37" t="s">
        <v>978</v>
      </c>
      <c r="AH51" s="37" t="s">
        <v>964</v>
      </c>
      <c r="AI51" s="37" t="s">
        <v>921</v>
      </c>
      <c r="AJ51" s="37" t="s">
        <v>979</v>
      </c>
      <c r="AK51" s="37" t="s">
        <v>964</v>
      </c>
      <c r="AL51" s="37" t="s">
        <v>951</v>
      </c>
      <c r="AM51" s="37" t="s">
        <v>980</v>
      </c>
      <c r="AN51" s="37" t="s">
        <v>964</v>
      </c>
      <c r="AO51" s="37" t="s">
        <v>897</v>
      </c>
      <c r="AP51" s="37" t="s">
        <v>981</v>
      </c>
      <c r="AQ51" s="37" t="s">
        <v>741</v>
      </c>
      <c r="AR51" s="37" t="s">
        <v>831</v>
      </c>
      <c r="AS51" s="37" t="s">
        <v>694</v>
      </c>
      <c r="AT51" s="37" t="s">
        <v>964</v>
      </c>
      <c r="AU51" s="37" t="s">
        <v>982</v>
      </c>
      <c r="AV51" s="37" t="s">
        <v>983</v>
      </c>
      <c r="AW51" s="37" t="s">
        <v>964</v>
      </c>
      <c r="AX51" s="37" t="s">
        <v>984</v>
      </c>
      <c r="AY51" s="37" t="s">
        <v>985</v>
      </c>
      <c r="AZ51" s="37" t="s">
        <v>964</v>
      </c>
      <c r="BA51" s="37" t="s">
        <v>978</v>
      </c>
      <c r="BB51" s="37" t="s">
        <v>986</v>
      </c>
      <c r="BC51" s="37" t="s">
        <v>964</v>
      </c>
      <c r="BD51" s="37" t="s">
        <v>987</v>
      </c>
      <c r="BE51" s="37" t="s">
        <v>988</v>
      </c>
      <c r="BF51" s="37" t="s">
        <v>964</v>
      </c>
      <c r="BG51" s="37" t="s">
        <v>908</v>
      </c>
      <c r="BH51" s="37" t="s">
        <v>989</v>
      </c>
      <c r="BI51" s="37" t="s">
        <v>964</v>
      </c>
      <c r="BJ51" s="37" t="s">
        <v>895</v>
      </c>
      <c r="BK51" s="37" t="s">
        <v>875</v>
      </c>
    </row>
    <row r="52" spans="1:63">
      <c r="A52" s="37" t="s">
        <v>763</v>
      </c>
      <c r="B52" s="37" t="s">
        <v>598</v>
      </c>
      <c r="C52" s="37" t="s">
        <v>660</v>
      </c>
      <c r="D52" s="37" t="s">
        <v>990</v>
      </c>
      <c r="E52" s="37" t="s">
        <v>991</v>
      </c>
      <c r="F52" s="37" t="s">
        <v>992</v>
      </c>
      <c r="G52" s="37" t="s">
        <v>990</v>
      </c>
      <c r="H52" s="37" t="s">
        <v>993</v>
      </c>
      <c r="I52" s="37" t="s">
        <v>994</v>
      </c>
      <c r="J52" s="37" t="s">
        <v>990</v>
      </c>
      <c r="K52" s="37" t="s">
        <v>995</v>
      </c>
      <c r="L52" s="37" t="s">
        <v>996</v>
      </c>
      <c r="M52" s="37" t="s">
        <v>990</v>
      </c>
      <c r="N52" s="37" t="s">
        <v>917</v>
      </c>
      <c r="O52" s="37" t="s">
        <v>997</v>
      </c>
      <c r="P52" s="37" t="s">
        <v>990</v>
      </c>
      <c r="Q52" s="37" t="s">
        <v>998</v>
      </c>
      <c r="R52" s="37" t="s">
        <v>999</v>
      </c>
      <c r="S52" s="37" t="s">
        <v>990</v>
      </c>
      <c r="T52" s="37" t="s">
        <v>1000</v>
      </c>
      <c r="U52" s="37" t="s">
        <v>1001</v>
      </c>
      <c r="V52" s="37" t="s">
        <v>763</v>
      </c>
      <c r="W52" s="37" t="s">
        <v>673</v>
      </c>
      <c r="X52" s="37" t="s">
        <v>464</v>
      </c>
      <c r="Y52" s="37" t="s">
        <v>990</v>
      </c>
      <c r="Z52" s="37" t="s">
        <v>1002</v>
      </c>
      <c r="AA52" s="37" t="s">
        <v>967</v>
      </c>
      <c r="AB52" s="37" t="s">
        <v>990</v>
      </c>
      <c r="AC52" s="37" t="s">
        <v>1003</v>
      </c>
      <c r="AD52" s="37" t="s">
        <v>1004</v>
      </c>
      <c r="AE52" s="37" t="s">
        <v>990</v>
      </c>
      <c r="AF52" s="37" t="s">
        <v>1005</v>
      </c>
      <c r="AG52" s="37" t="s">
        <v>1006</v>
      </c>
      <c r="AH52" s="37" t="s">
        <v>990</v>
      </c>
      <c r="AI52" s="37" t="s">
        <v>1007</v>
      </c>
      <c r="AJ52" s="37" t="s">
        <v>1008</v>
      </c>
      <c r="AK52" s="37" t="s">
        <v>990</v>
      </c>
      <c r="AL52" s="37" t="s">
        <v>1009</v>
      </c>
      <c r="AM52" s="37" t="s">
        <v>1010</v>
      </c>
      <c r="AN52" s="37" t="s">
        <v>990</v>
      </c>
      <c r="AO52" s="37" t="s">
        <v>1011</v>
      </c>
      <c r="AP52" s="37" t="s">
        <v>890</v>
      </c>
      <c r="AQ52" s="37" t="s">
        <v>763</v>
      </c>
      <c r="AR52" s="37" t="s">
        <v>436</v>
      </c>
      <c r="AS52" s="37" t="s">
        <v>284</v>
      </c>
      <c r="AT52" s="37" t="s">
        <v>990</v>
      </c>
      <c r="AU52" s="37" t="s">
        <v>1012</v>
      </c>
      <c r="AV52" s="37" t="s">
        <v>874</v>
      </c>
      <c r="AW52" s="37" t="s">
        <v>990</v>
      </c>
      <c r="AX52" s="37" t="s">
        <v>903</v>
      </c>
      <c r="AY52" s="37" t="s">
        <v>997</v>
      </c>
      <c r="AZ52" s="37" t="s">
        <v>990</v>
      </c>
      <c r="BA52" s="37" t="s">
        <v>1013</v>
      </c>
      <c r="BB52" s="37" t="s">
        <v>912</v>
      </c>
      <c r="BC52" s="37" t="s">
        <v>990</v>
      </c>
      <c r="BD52" s="37" t="s">
        <v>1014</v>
      </c>
      <c r="BE52" s="37" t="s">
        <v>1015</v>
      </c>
      <c r="BF52" s="37" t="s">
        <v>990</v>
      </c>
      <c r="BG52" s="37" t="s">
        <v>1016</v>
      </c>
      <c r="BH52" s="37" t="s">
        <v>1017</v>
      </c>
      <c r="BI52" s="37" t="s">
        <v>990</v>
      </c>
      <c r="BJ52" s="37" t="s">
        <v>1018</v>
      </c>
      <c r="BK52" s="37" t="s">
        <v>892</v>
      </c>
    </row>
    <row r="53" spans="1:63">
      <c r="A53" s="37" t="s">
        <v>780</v>
      </c>
      <c r="B53" s="37" t="s">
        <v>820</v>
      </c>
      <c r="C53" s="37" t="s">
        <v>304</v>
      </c>
      <c r="D53" s="37" t="s">
        <v>1019</v>
      </c>
      <c r="E53" s="37" t="s">
        <v>1020</v>
      </c>
      <c r="F53" s="37" t="s">
        <v>869</v>
      </c>
      <c r="G53" s="37" t="s">
        <v>1019</v>
      </c>
      <c r="H53" s="37" t="s">
        <v>1021</v>
      </c>
      <c r="I53" s="37" t="s">
        <v>1022</v>
      </c>
      <c r="J53" s="37" t="s">
        <v>1019</v>
      </c>
      <c r="K53" s="37" t="s">
        <v>1023</v>
      </c>
      <c r="L53" s="37" t="s">
        <v>1024</v>
      </c>
      <c r="M53" s="37" t="s">
        <v>1019</v>
      </c>
      <c r="N53" s="37" t="s">
        <v>1004</v>
      </c>
      <c r="O53" s="37" t="s">
        <v>1025</v>
      </c>
      <c r="P53" s="37" t="s">
        <v>1019</v>
      </c>
      <c r="Q53" s="37" t="s">
        <v>1026</v>
      </c>
      <c r="R53" s="37" t="s">
        <v>1004</v>
      </c>
      <c r="S53" s="37" t="s">
        <v>1019</v>
      </c>
      <c r="T53" s="37" t="s">
        <v>1027</v>
      </c>
      <c r="U53" s="37" t="s">
        <v>1023</v>
      </c>
      <c r="V53" s="37" t="s">
        <v>780</v>
      </c>
      <c r="W53" s="37" t="s">
        <v>637</v>
      </c>
      <c r="X53" s="37" t="s">
        <v>608</v>
      </c>
      <c r="Y53" s="37" t="s">
        <v>1019</v>
      </c>
      <c r="Z53" s="37" t="s">
        <v>1028</v>
      </c>
      <c r="AA53" s="37" t="s">
        <v>1029</v>
      </c>
      <c r="AB53" s="37" t="s">
        <v>1019</v>
      </c>
      <c r="AC53" s="37" t="s">
        <v>1030</v>
      </c>
      <c r="AD53" s="37" t="s">
        <v>1031</v>
      </c>
      <c r="AE53" s="37" t="s">
        <v>1019</v>
      </c>
      <c r="AF53" s="37" t="s">
        <v>1032</v>
      </c>
      <c r="AG53" s="37" t="s">
        <v>1033</v>
      </c>
      <c r="AH53" s="37" t="s">
        <v>1019</v>
      </c>
      <c r="AI53" s="37" t="s">
        <v>1034</v>
      </c>
      <c r="AJ53" s="37" t="s">
        <v>919</v>
      </c>
      <c r="AK53" s="37" t="s">
        <v>1019</v>
      </c>
      <c r="AL53" s="37" t="s">
        <v>877</v>
      </c>
      <c r="AM53" s="37" t="s">
        <v>882</v>
      </c>
      <c r="AN53" s="37" t="s">
        <v>1019</v>
      </c>
      <c r="AO53" s="37" t="s">
        <v>1035</v>
      </c>
      <c r="AP53" s="37" t="s">
        <v>1002</v>
      </c>
      <c r="AQ53" s="37" t="s">
        <v>780</v>
      </c>
      <c r="AR53" s="37" t="s">
        <v>820</v>
      </c>
      <c r="AS53" s="37" t="s">
        <v>827</v>
      </c>
      <c r="AT53" s="37" t="s">
        <v>1019</v>
      </c>
      <c r="AU53" s="37" t="s">
        <v>892</v>
      </c>
      <c r="AV53" s="37" t="s">
        <v>1001</v>
      </c>
      <c r="AW53" s="37" t="s">
        <v>1019</v>
      </c>
      <c r="AX53" s="37" t="s">
        <v>1004</v>
      </c>
      <c r="AY53" s="37" t="s">
        <v>917</v>
      </c>
      <c r="AZ53" s="37" t="s">
        <v>1019</v>
      </c>
      <c r="BA53" s="37" t="s">
        <v>916</v>
      </c>
      <c r="BB53" s="37" t="s">
        <v>971</v>
      </c>
      <c r="BC53" s="37" t="s">
        <v>1019</v>
      </c>
      <c r="BD53" s="37" t="s">
        <v>907</v>
      </c>
      <c r="BE53" s="37" t="s">
        <v>1036</v>
      </c>
      <c r="BF53" s="37" t="s">
        <v>1019</v>
      </c>
      <c r="BG53" s="37" t="s">
        <v>1037</v>
      </c>
      <c r="BH53" s="37" t="s">
        <v>1038</v>
      </c>
      <c r="BI53" s="37" t="s">
        <v>1019</v>
      </c>
      <c r="BJ53" s="37" t="s">
        <v>1039</v>
      </c>
      <c r="BK53" s="37" t="s">
        <v>1040</v>
      </c>
    </row>
    <row r="54" spans="1:63">
      <c r="A54" s="37" t="s">
        <v>793</v>
      </c>
      <c r="B54" s="37" t="s">
        <v>1041</v>
      </c>
      <c r="C54" s="37" t="s">
        <v>816</v>
      </c>
      <c r="D54" s="37" t="s">
        <v>1042</v>
      </c>
      <c r="E54" s="37" t="s">
        <v>1043</v>
      </c>
      <c r="F54" s="37" t="s">
        <v>1044</v>
      </c>
      <c r="G54" s="37" t="s">
        <v>1042</v>
      </c>
      <c r="H54" s="37" t="s">
        <v>1045</v>
      </c>
      <c r="I54" s="37" t="s">
        <v>1046</v>
      </c>
      <c r="J54" s="37" t="s">
        <v>1042</v>
      </c>
      <c r="K54" s="37" t="s">
        <v>1047</v>
      </c>
      <c r="L54" s="37" t="s">
        <v>1048</v>
      </c>
      <c r="M54" s="37" t="s">
        <v>1042</v>
      </c>
      <c r="N54" s="37" t="s">
        <v>1010</v>
      </c>
      <c r="O54" s="37" t="s">
        <v>1049</v>
      </c>
      <c r="P54" s="37" t="s">
        <v>1042</v>
      </c>
      <c r="Q54" s="37" t="s">
        <v>1050</v>
      </c>
      <c r="R54" s="37" t="s">
        <v>1051</v>
      </c>
      <c r="S54" s="37" t="s">
        <v>1042</v>
      </c>
      <c r="T54" s="37" t="s">
        <v>1052</v>
      </c>
      <c r="U54" s="37" t="s">
        <v>1053</v>
      </c>
      <c r="V54" s="37" t="s">
        <v>793</v>
      </c>
      <c r="W54" s="37" t="s">
        <v>295</v>
      </c>
      <c r="X54" s="37" t="s">
        <v>197</v>
      </c>
      <c r="Y54" s="37" t="s">
        <v>1042</v>
      </c>
      <c r="Z54" s="37" t="s">
        <v>1054</v>
      </c>
      <c r="AA54" s="37" t="s">
        <v>1053</v>
      </c>
      <c r="AB54" s="37" t="s">
        <v>1042</v>
      </c>
      <c r="AC54" s="37" t="s">
        <v>1017</v>
      </c>
      <c r="AD54" s="37" t="s">
        <v>932</v>
      </c>
      <c r="AE54" s="37" t="s">
        <v>1042</v>
      </c>
      <c r="AF54" s="37" t="s">
        <v>901</v>
      </c>
      <c r="AG54" s="37" t="s">
        <v>916</v>
      </c>
      <c r="AH54" s="37" t="s">
        <v>1042</v>
      </c>
      <c r="AI54" s="37" t="s">
        <v>1055</v>
      </c>
      <c r="AJ54" s="37" t="s">
        <v>984</v>
      </c>
      <c r="AK54" s="37" t="s">
        <v>1042</v>
      </c>
      <c r="AL54" s="37" t="s">
        <v>981</v>
      </c>
      <c r="AM54" s="37" t="s">
        <v>982</v>
      </c>
      <c r="AN54" s="37" t="s">
        <v>1042</v>
      </c>
      <c r="AO54" s="37" t="s">
        <v>1056</v>
      </c>
      <c r="AP54" s="37" t="s">
        <v>892</v>
      </c>
      <c r="AQ54" s="37" t="s">
        <v>793</v>
      </c>
      <c r="AR54" s="37" t="s">
        <v>481</v>
      </c>
      <c r="AS54" s="37" t="s">
        <v>610</v>
      </c>
      <c r="AT54" s="37" t="s">
        <v>1042</v>
      </c>
      <c r="AU54" s="37" t="s">
        <v>1057</v>
      </c>
      <c r="AV54" s="37" t="s">
        <v>1058</v>
      </c>
      <c r="AW54" s="37" t="s">
        <v>1042</v>
      </c>
      <c r="AX54" s="37" t="s">
        <v>1059</v>
      </c>
      <c r="AY54" s="37" t="s">
        <v>939</v>
      </c>
      <c r="AZ54" s="37" t="s">
        <v>1042</v>
      </c>
      <c r="BA54" s="37" t="s">
        <v>1060</v>
      </c>
      <c r="BB54" s="37" t="s">
        <v>1061</v>
      </c>
      <c r="BC54" s="37" t="s">
        <v>1042</v>
      </c>
      <c r="BD54" s="37" t="s">
        <v>1062</v>
      </c>
      <c r="BE54" s="37" t="s">
        <v>920</v>
      </c>
      <c r="BF54" s="37" t="s">
        <v>1042</v>
      </c>
      <c r="BG54" s="37" t="s">
        <v>1063</v>
      </c>
      <c r="BH54" s="37" t="s">
        <v>1064</v>
      </c>
      <c r="BI54" s="37" t="s">
        <v>1042</v>
      </c>
      <c r="BJ54" s="37" t="s">
        <v>1065</v>
      </c>
      <c r="BK54" s="37" t="s">
        <v>1066</v>
      </c>
    </row>
    <row r="55" spans="1:63">
      <c r="A55" s="37" t="s">
        <v>803</v>
      </c>
      <c r="B55" s="37" t="s">
        <v>1067</v>
      </c>
      <c r="C55" s="37" t="s">
        <v>374</v>
      </c>
      <c r="D55" s="37" t="s">
        <v>1068</v>
      </c>
      <c r="E55" s="37" t="s">
        <v>1040</v>
      </c>
      <c r="F55" s="37" t="s">
        <v>1069</v>
      </c>
      <c r="G55" s="37" t="s">
        <v>1068</v>
      </c>
      <c r="H55" s="37" t="s">
        <v>1002</v>
      </c>
      <c r="I55" s="37" t="s">
        <v>992</v>
      </c>
      <c r="J55" s="37" t="s">
        <v>1068</v>
      </c>
      <c r="K55" s="37" t="s">
        <v>1000</v>
      </c>
      <c r="L55" s="37" t="s">
        <v>1070</v>
      </c>
      <c r="M55" s="37" t="s">
        <v>1068</v>
      </c>
      <c r="N55" s="37" t="s">
        <v>1009</v>
      </c>
      <c r="O55" s="37" t="s">
        <v>1071</v>
      </c>
      <c r="P55" s="37" t="s">
        <v>1068</v>
      </c>
      <c r="Q55" s="37" t="s">
        <v>931</v>
      </c>
      <c r="R55" s="37" t="s">
        <v>896</v>
      </c>
      <c r="S55" s="37" t="s">
        <v>1068</v>
      </c>
      <c r="T55" s="37" t="s">
        <v>1072</v>
      </c>
      <c r="U55" s="37" t="s">
        <v>1073</v>
      </c>
      <c r="V55" s="37" t="s">
        <v>803</v>
      </c>
      <c r="W55" s="37" t="s">
        <v>351</v>
      </c>
      <c r="X55" s="37" t="s">
        <v>1074</v>
      </c>
      <c r="Y55" s="37" t="s">
        <v>1068</v>
      </c>
      <c r="Z55" s="37" t="s">
        <v>1075</v>
      </c>
      <c r="AA55" s="37" t="s">
        <v>1071</v>
      </c>
      <c r="AB55" s="37" t="s">
        <v>1068</v>
      </c>
      <c r="AC55" s="37" t="s">
        <v>1076</v>
      </c>
      <c r="AD55" s="37" t="s">
        <v>1077</v>
      </c>
      <c r="AE55" s="37" t="s">
        <v>1068</v>
      </c>
      <c r="AF55" s="37" t="s">
        <v>1078</v>
      </c>
      <c r="AG55" s="37" t="s">
        <v>1079</v>
      </c>
      <c r="AH55" s="37" t="s">
        <v>1068</v>
      </c>
      <c r="AI55" s="37" t="s">
        <v>1080</v>
      </c>
      <c r="AJ55" s="37" t="s">
        <v>939</v>
      </c>
      <c r="AK55" s="37" t="s">
        <v>1068</v>
      </c>
      <c r="AL55" s="37" t="s">
        <v>1081</v>
      </c>
      <c r="AM55" s="37" t="s">
        <v>1082</v>
      </c>
      <c r="AN55" s="37" t="s">
        <v>1068</v>
      </c>
      <c r="AO55" s="37" t="s">
        <v>888</v>
      </c>
      <c r="AP55" s="37" t="s">
        <v>1083</v>
      </c>
      <c r="AQ55" s="37" t="s">
        <v>803</v>
      </c>
      <c r="AR55" s="37" t="s">
        <v>480</v>
      </c>
      <c r="AS55" s="37" t="s">
        <v>319</v>
      </c>
      <c r="AT55" s="37" t="s">
        <v>1068</v>
      </c>
      <c r="AU55" s="37" t="s">
        <v>1084</v>
      </c>
      <c r="AV55" s="37" t="s">
        <v>1085</v>
      </c>
      <c r="AW55" s="37" t="s">
        <v>1068</v>
      </c>
      <c r="AX55" s="37" t="s">
        <v>1086</v>
      </c>
      <c r="AY55" s="37" t="s">
        <v>1087</v>
      </c>
      <c r="AZ55" s="37" t="s">
        <v>1068</v>
      </c>
      <c r="BA55" s="37" t="s">
        <v>928</v>
      </c>
      <c r="BB55" s="37" t="s">
        <v>909</v>
      </c>
      <c r="BC55" s="37" t="s">
        <v>1068</v>
      </c>
      <c r="BD55" s="37" t="s">
        <v>1088</v>
      </c>
      <c r="BE55" s="37" t="s">
        <v>909</v>
      </c>
      <c r="BF55" s="37" t="s">
        <v>1068</v>
      </c>
      <c r="BG55" s="37" t="s">
        <v>1049</v>
      </c>
      <c r="BH55" s="37" t="s">
        <v>1050</v>
      </c>
      <c r="BI55" s="37" t="s">
        <v>1068</v>
      </c>
      <c r="BJ55" s="37" t="s">
        <v>1089</v>
      </c>
      <c r="BK55" s="37" t="s">
        <v>1090</v>
      </c>
    </row>
    <row r="56" spans="1:63">
      <c r="A56" s="37" t="s">
        <v>813</v>
      </c>
      <c r="B56" s="37" t="s">
        <v>473</v>
      </c>
      <c r="C56" s="37" t="s">
        <v>235</v>
      </c>
      <c r="D56" s="37" t="s">
        <v>1091</v>
      </c>
      <c r="E56" s="37" t="s">
        <v>1092</v>
      </c>
      <c r="F56" s="37" t="s">
        <v>1072</v>
      </c>
      <c r="G56" s="37" t="s">
        <v>1091</v>
      </c>
      <c r="H56" s="37" t="s">
        <v>1093</v>
      </c>
      <c r="I56" s="37" t="s">
        <v>1094</v>
      </c>
      <c r="J56" s="37" t="s">
        <v>1091</v>
      </c>
      <c r="K56" s="37" t="s">
        <v>1095</v>
      </c>
      <c r="L56" s="37" t="s">
        <v>1027</v>
      </c>
      <c r="M56" s="37" t="s">
        <v>1091</v>
      </c>
      <c r="N56" s="37" t="s">
        <v>1096</v>
      </c>
      <c r="O56" s="37" t="s">
        <v>1063</v>
      </c>
      <c r="P56" s="37" t="s">
        <v>1091</v>
      </c>
      <c r="Q56" s="37" t="s">
        <v>1097</v>
      </c>
      <c r="R56" s="37" t="s">
        <v>889</v>
      </c>
      <c r="S56" s="37" t="s">
        <v>1091</v>
      </c>
      <c r="T56" s="37" t="s">
        <v>1051</v>
      </c>
      <c r="U56" s="37" t="s">
        <v>1004</v>
      </c>
      <c r="V56" s="37" t="s">
        <v>813</v>
      </c>
      <c r="W56" s="37" t="s">
        <v>351</v>
      </c>
      <c r="X56" s="37" t="s">
        <v>480</v>
      </c>
      <c r="Y56" s="37" t="s">
        <v>1091</v>
      </c>
      <c r="Z56" s="37" t="s">
        <v>1098</v>
      </c>
      <c r="AA56" s="37" t="s">
        <v>1088</v>
      </c>
      <c r="AB56" s="37" t="s">
        <v>1091</v>
      </c>
      <c r="AC56" s="37" t="s">
        <v>939</v>
      </c>
      <c r="AD56" s="37" t="s">
        <v>915</v>
      </c>
      <c r="AE56" s="37" t="s">
        <v>1091</v>
      </c>
      <c r="AF56" s="37" t="s">
        <v>1099</v>
      </c>
      <c r="AG56" s="37" t="s">
        <v>1100</v>
      </c>
      <c r="AH56" s="37" t="s">
        <v>1091</v>
      </c>
      <c r="AI56" s="37" t="s">
        <v>1101</v>
      </c>
      <c r="AJ56" s="37" t="s">
        <v>939</v>
      </c>
      <c r="AK56" s="37" t="s">
        <v>1091</v>
      </c>
      <c r="AL56" s="37" t="s">
        <v>1051</v>
      </c>
      <c r="AM56" s="37" t="s">
        <v>1049</v>
      </c>
      <c r="AN56" s="37" t="s">
        <v>1091</v>
      </c>
      <c r="AO56" s="37" t="s">
        <v>883</v>
      </c>
      <c r="AP56" s="37" t="s">
        <v>1071</v>
      </c>
      <c r="AQ56" s="37" t="s">
        <v>813</v>
      </c>
      <c r="AR56" s="37" t="s">
        <v>480</v>
      </c>
      <c r="AS56" s="37" t="s">
        <v>391</v>
      </c>
      <c r="AT56" s="37" t="s">
        <v>1091</v>
      </c>
      <c r="AU56" s="37" t="s">
        <v>1102</v>
      </c>
      <c r="AV56" s="37" t="s">
        <v>1103</v>
      </c>
      <c r="AW56" s="37" t="s">
        <v>1091</v>
      </c>
      <c r="AX56" s="37" t="s">
        <v>1104</v>
      </c>
      <c r="AY56" s="37" t="s">
        <v>971</v>
      </c>
      <c r="AZ56" s="37" t="s">
        <v>1091</v>
      </c>
      <c r="BA56" s="37" t="s">
        <v>1033</v>
      </c>
      <c r="BB56" s="37" t="s">
        <v>1105</v>
      </c>
      <c r="BC56" s="37" t="s">
        <v>1091</v>
      </c>
      <c r="BD56" s="37" t="s">
        <v>1106</v>
      </c>
      <c r="BE56" s="37" t="s">
        <v>1107</v>
      </c>
      <c r="BF56" s="37" t="s">
        <v>1091</v>
      </c>
      <c r="BG56" s="37" t="s">
        <v>1085</v>
      </c>
      <c r="BH56" s="37" t="s">
        <v>983</v>
      </c>
      <c r="BI56" s="37" t="s">
        <v>1091</v>
      </c>
      <c r="BJ56" s="37" t="s">
        <v>1004</v>
      </c>
      <c r="BK56" s="37" t="s">
        <v>1003</v>
      </c>
    </row>
    <row r="57" spans="1:63">
      <c r="A57" s="37" t="s">
        <v>819</v>
      </c>
      <c r="B57" s="37" t="s">
        <v>470</v>
      </c>
      <c r="C57" s="37" t="s">
        <v>652</v>
      </c>
      <c r="D57" s="37" t="s">
        <v>1108</v>
      </c>
      <c r="E57" s="37" t="s">
        <v>1031</v>
      </c>
      <c r="F57" s="37" t="s">
        <v>1109</v>
      </c>
      <c r="G57" s="37" t="s">
        <v>1108</v>
      </c>
      <c r="H57" s="37" t="s">
        <v>982</v>
      </c>
      <c r="I57" s="37" t="s">
        <v>974</v>
      </c>
      <c r="J57" s="37" t="s">
        <v>1108</v>
      </c>
      <c r="K57" s="37" t="s">
        <v>882</v>
      </c>
      <c r="L57" s="37" t="s">
        <v>1047</v>
      </c>
      <c r="M57" s="37" t="s">
        <v>1108</v>
      </c>
      <c r="N57" s="37" t="s">
        <v>1110</v>
      </c>
      <c r="O57" s="37" t="s">
        <v>1030</v>
      </c>
      <c r="P57" s="37" t="s">
        <v>1108</v>
      </c>
      <c r="Q57" s="37" t="s">
        <v>1111</v>
      </c>
      <c r="R57" s="37" t="s">
        <v>1059</v>
      </c>
      <c r="S57" s="37" t="s">
        <v>1108</v>
      </c>
      <c r="T57" s="37" t="s">
        <v>1112</v>
      </c>
      <c r="U57" s="37" t="s">
        <v>1113</v>
      </c>
      <c r="V57" s="37" t="s">
        <v>819</v>
      </c>
      <c r="W57" s="37" t="s">
        <v>369</v>
      </c>
      <c r="X57" s="37" t="s">
        <v>1114</v>
      </c>
      <c r="Y57" s="37" t="s">
        <v>1108</v>
      </c>
      <c r="Z57" s="37" t="s">
        <v>916</v>
      </c>
      <c r="AA57" s="37" t="s">
        <v>1115</v>
      </c>
      <c r="AB57" s="37" t="s">
        <v>1108</v>
      </c>
      <c r="AC57" s="37" t="s">
        <v>1116</v>
      </c>
      <c r="AD57" s="37" t="s">
        <v>1061</v>
      </c>
      <c r="AE57" s="37" t="s">
        <v>1108</v>
      </c>
      <c r="AF57" s="37" t="s">
        <v>1100</v>
      </c>
      <c r="AG57" s="37" t="s">
        <v>1117</v>
      </c>
      <c r="AH57" s="37" t="s">
        <v>1108</v>
      </c>
      <c r="AI57" s="37" t="s">
        <v>1118</v>
      </c>
      <c r="AJ57" s="37" t="s">
        <v>1119</v>
      </c>
      <c r="AK57" s="37" t="s">
        <v>1108</v>
      </c>
      <c r="AL57" s="37" t="s">
        <v>1055</v>
      </c>
      <c r="AM57" s="37" t="s">
        <v>1025</v>
      </c>
      <c r="AN57" s="37" t="s">
        <v>1108</v>
      </c>
      <c r="AO57" s="37" t="s">
        <v>1106</v>
      </c>
      <c r="AP57" s="37" t="s">
        <v>1120</v>
      </c>
      <c r="AQ57" s="37" t="s">
        <v>819</v>
      </c>
      <c r="AR57" s="37" t="s">
        <v>688</v>
      </c>
      <c r="AS57" s="37" t="s">
        <v>653</v>
      </c>
      <c r="AT57" s="37" t="s">
        <v>1108</v>
      </c>
      <c r="AU57" s="37" t="s">
        <v>927</v>
      </c>
      <c r="AV57" s="37" t="s">
        <v>1105</v>
      </c>
      <c r="AW57" s="37" t="s">
        <v>1108</v>
      </c>
      <c r="AX57" s="37" t="s">
        <v>1121</v>
      </c>
      <c r="AY57" s="37" t="s">
        <v>1122</v>
      </c>
      <c r="AZ57" s="37" t="s">
        <v>1108</v>
      </c>
      <c r="BA57" s="37" t="s">
        <v>1087</v>
      </c>
      <c r="BB57" s="37" t="s">
        <v>944</v>
      </c>
      <c r="BC57" s="37" t="s">
        <v>1108</v>
      </c>
      <c r="BD57" s="37" t="s">
        <v>968</v>
      </c>
      <c r="BE57" s="37" t="s">
        <v>1105</v>
      </c>
      <c r="BF57" s="37" t="s">
        <v>1108</v>
      </c>
      <c r="BG57" s="37" t="s">
        <v>1106</v>
      </c>
      <c r="BH57" s="37" t="s">
        <v>1101</v>
      </c>
      <c r="BI57" s="37" t="s">
        <v>1108</v>
      </c>
      <c r="BJ57" s="37" t="s">
        <v>907</v>
      </c>
      <c r="BK57" s="37" t="s">
        <v>1106</v>
      </c>
    </row>
    <row r="58" spans="1:63" s="40" customFormat="1">
      <c r="A58" s="39" t="s">
        <v>826</v>
      </c>
      <c r="B58" s="39" t="s">
        <v>602</v>
      </c>
      <c r="C58" s="39" t="s">
        <v>305</v>
      </c>
      <c r="D58" s="39" t="s">
        <v>1123</v>
      </c>
      <c r="E58" s="39" t="s">
        <v>1034</v>
      </c>
      <c r="F58" s="39" t="s">
        <v>900</v>
      </c>
      <c r="G58" s="39" t="s">
        <v>1123</v>
      </c>
      <c r="H58" s="39" t="s">
        <v>1124</v>
      </c>
      <c r="I58" s="39" t="s">
        <v>981</v>
      </c>
      <c r="J58" s="39" t="s">
        <v>1123</v>
      </c>
      <c r="K58" s="39" t="s">
        <v>1038</v>
      </c>
      <c r="L58" s="39" t="s">
        <v>974</v>
      </c>
      <c r="M58" s="39" t="s">
        <v>1123</v>
      </c>
      <c r="N58" s="39" t="s">
        <v>1050</v>
      </c>
      <c r="O58" s="39" t="s">
        <v>1125</v>
      </c>
      <c r="P58" s="39" t="s">
        <v>1123</v>
      </c>
      <c r="Q58" s="39" t="s">
        <v>1102</v>
      </c>
      <c r="R58" s="39" t="s">
        <v>1120</v>
      </c>
      <c r="S58" s="39" t="s">
        <v>1123</v>
      </c>
      <c r="T58" s="39" t="s">
        <v>928</v>
      </c>
      <c r="U58" s="39" t="s">
        <v>1126</v>
      </c>
      <c r="V58" s="39" t="s">
        <v>826</v>
      </c>
      <c r="W58" s="39" t="s">
        <v>500</v>
      </c>
      <c r="X58" s="39" t="s">
        <v>509</v>
      </c>
      <c r="Y58" s="39" t="s">
        <v>1123</v>
      </c>
      <c r="Z58" s="39" t="s">
        <v>1127</v>
      </c>
      <c r="AA58" s="39" t="s">
        <v>1128</v>
      </c>
      <c r="AB58" s="39" t="s">
        <v>1123</v>
      </c>
      <c r="AC58" s="39" t="s">
        <v>969</v>
      </c>
      <c r="AD58" s="39" t="s">
        <v>1129</v>
      </c>
      <c r="AE58" s="39" t="s">
        <v>1123</v>
      </c>
      <c r="AF58" s="39" t="s">
        <v>1087</v>
      </c>
      <c r="AG58" s="39" t="s">
        <v>1130</v>
      </c>
      <c r="AH58" s="39" t="s">
        <v>1123</v>
      </c>
      <c r="AI58" s="39" t="s">
        <v>1077</v>
      </c>
      <c r="AJ58" s="39" t="s">
        <v>1131</v>
      </c>
      <c r="AK58" s="39" t="s">
        <v>1123</v>
      </c>
      <c r="AL58" s="39" t="s">
        <v>1106</v>
      </c>
      <c r="AM58" s="39" t="s">
        <v>1102</v>
      </c>
      <c r="AN58" s="39" t="s">
        <v>1123</v>
      </c>
      <c r="AO58" s="39" t="s">
        <v>984</v>
      </c>
      <c r="AP58" s="39" t="s">
        <v>1060</v>
      </c>
      <c r="AQ58" s="39" t="s">
        <v>826</v>
      </c>
      <c r="AR58" s="39" t="s">
        <v>585</v>
      </c>
      <c r="AS58" s="39" t="s">
        <v>609</v>
      </c>
      <c r="AT58" s="39" t="s">
        <v>1123</v>
      </c>
      <c r="AU58" s="39" t="s">
        <v>1008</v>
      </c>
      <c r="AV58" s="39" t="s">
        <v>912</v>
      </c>
      <c r="AW58" s="39" t="s">
        <v>1123</v>
      </c>
      <c r="AX58" s="39" t="s">
        <v>960</v>
      </c>
      <c r="AY58" s="39" t="s">
        <v>1132</v>
      </c>
      <c r="AZ58" s="39" t="s">
        <v>1123</v>
      </c>
      <c r="BA58" s="39" t="s">
        <v>1013</v>
      </c>
      <c r="BB58" s="39" t="s">
        <v>977</v>
      </c>
      <c r="BC58" s="39" t="s">
        <v>1123</v>
      </c>
      <c r="BD58" s="39" t="s">
        <v>918</v>
      </c>
      <c r="BE58" s="39" t="s">
        <v>1008</v>
      </c>
      <c r="BF58" s="39" t="s">
        <v>1123</v>
      </c>
      <c r="BG58" s="39" t="s">
        <v>918</v>
      </c>
      <c r="BH58" s="39" t="s">
        <v>1112</v>
      </c>
      <c r="BI58" s="39" t="s">
        <v>1123</v>
      </c>
      <c r="BJ58" s="39" t="s">
        <v>1133</v>
      </c>
      <c r="BK58" s="39" t="s">
        <v>1126</v>
      </c>
    </row>
    <row r="59" spans="1:63" s="40" customFormat="1">
      <c r="A59" s="39" t="s">
        <v>837</v>
      </c>
      <c r="B59" s="39" t="s">
        <v>235</v>
      </c>
      <c r="C59" s="39" t="s">
        <v>1134</v>
      </c>
      <c r="D59" s="39" t="s">
        <v>1135</v>
      </c>
      <c r="E59" s="39" t="s">
        <v>1112</v>
      </c>
      <c r="F59" s="39" t="s">
        <v>1086</v>
      </c>
      <c r="G59" s="39" t="s">
        <v>1135</v>
      </c>
      <c r="H59" s="39" t="s">
        <v>898</v>
      </c>
      <c r="I59" s="39" t="s">
        <v>1089</v>
      </c>
      <c r="J59" s="39" t="s">
        <v>1135</v>
      </c>
      <c r="K59" s="39" t="s">
        <v>975</v>
      </c>
      <c r="L59" s="39" t="s">
        <v>1136</v>
      </c>
      <c r="M59" s="39" t="s">
        <v>1135</v>
      </c>
      <c r="N59" s="39" t="s">
        <v>1110</v>
      </c>
      <c r="O59" s="39" t="s">
        <v>1137</v>
      </c>
      <c r="P59" s="39" t="s">
        <v>1135</v>
      </c>
      <c r="Q59" s="39" t="s">
        <v>1138</v>
      </c>
      <c r="R59" s="39" t="s">
        <v>1076</v>
      </c>
      <c r="S59" s="39" t="s">
        <v>1135</v>
      </c>
      <c r="T59" s="39" t="s">
        <v>928</v>
      </c>
      <c r="U59" s="39" t="s">
        <v>916</v>
      </c>
      <c r="V59" s="39" t="s">
        <v>837</v>
      </c>
      <c r="W59" s="39" t="s">
        <v>610</v>
      </c>
      <c r="X59" s="39" t="s">
        <v>1139</v>
      </c>
      <c r="Y59" s="39" t="s">
        <v>1135</v>
      </c>
      <c r="Z59" s="39" t="s">
        <v>1140</v>
      </c>
      <c r="AA59" s="39" t="s">
        <v>1036</v>
      </c>
      <c r="AB59" s="39" t="s">
        <v>1135</v>
      </c>
      <c r="AC59" s="39" t="s">
        <v>911</v>
      </c>
      <c r="AD59" s="39" t="s">
        <v>969</v>
      </c>
      <c r="AE59" s="39" t="s">
        <v>1135</v>
      </c>
      <c r="AF59" s="39" t="s">
        <v>927</v>
      </c>
      <c r="AG59" s="39" t="s">
        <v>1141</v>
      </c>
      <c r="AH59" s="39" t="s">
        <v>1135</v>
      </c>
      <c r="AI59" s="39" t="s">
        <v>1118</v>
      </c>
      <c r="AJ59" s="39" t="s">
        <v>1119</v>
      </c>
      <c r="AK59" s="39" t="s">
        <v>1135</v>
      </c>
      <c r="AL59" s="39" t="s">
        <v>1118</v>
      </c>
      <c r="AM59" s="39" t="s">
        <v>1142</v>
      </c>
      <c r="AN59" s="39" t="s">
        <v>1135</v>
      </c>
      <c r="AO59" s="39" t="s">
        <v>1119</v>
      </c>
      <c r="AP59" s="39" t="s">
        <v>1143</v>
      </c>
      <c r="AQ59" s="39" t="s">
        <v>837</v>
      </c>
      <c r="AR59" s="39" t="s">
        <v>318</v>
      </c>
      <c r="AS59" s="39" t="s">
        <v>294</v>
      </c>
      <c r="AT59" s="39" t="s">
        <v>1135</v>
      </c>
      <c r="AU59" s="39" t="s">
        <v>1144</v>
      </c>
      <c r="AV59" s="39" t="s">
        <v>1145</v>
      </c>
      <c r="AW59" s="39" t="s">
        <v>1135</v>
      </c>
      <c r="AX59" s="39" t="s">
        <v>1146</v>
      </c>
      <c r="AY59" s="39" t="s">
        <v>1147</v>
      </c>
      <c r="AZ59" s="39" t="s">
        <v>1135</v>
      </c>
      <c r="BA59" s="39" t="s">
        <v>1014</v>
      </c>
      <c r="BB59" s="39" t="s">
        <v>1036</v>
      </c>
      <c r="BC59" s="39" t="s">
        <v>1135</v>
      </c>
      <c r="BD59" s="39" t="s">
        <v>1113</v>
      </c>
      <c r="BE59" s="39" t="s">
        <v>920</v>
      </c>
      <c r="BF59" s="39" t="s">
        <v>1135</v>
      </c>
      <c r="BG59" s="39" t="s">
        <v>968</v>
      </c>
      <c r="BH59" s="39" t="s">
        <v>1148</v>
      </c>
      <c r="BI59" s="39" t="s">
        <v>1135</v>
      </c>
      <c r="BJ59" s="39" t="s">
        <v>1133</v>
      </c>
      <c r="BK59" s="39" t="s">
        <v>984</v>
      </c>
    </row>
    <row r="60" spans="1:63" s="40" customFormat="1">
      <c r="A60" s="39" t="s">
        <v>858</v>
      </c>
      <c r="B60" s="39" t="s">
        <v>1067</v>
      </c>
      <c r="C60" s="39" t="s">
        <v>602</v>
      </c>
      <c r="D60" s="39" t="s">
        <v>1149</v>
      </c>
      <c r="E60" s="39" t="s">
        <v>1059</v>
      </c>
      <c r="F60" s="39" t="s">
        <v>904</v>
      </c>
      <c r="G60" s="39" t="s">
        <v>1149</v>
      </c>
      <c r="H60" s="39" t="s">
        <v>1081</v>
      </c>
      <c r="I60" s="39" t="s">
        <v>996</v>
      </c>
      <c r="J60" s="39" t="s">
        <v>1149</v>
      </c>
      <c r="K60" s="39" t="s">
        <v>877</v>
      </c>
      <c r="L60" s="39" t="s">
        <v>1150</v>
      </c>
      <c r="M60" s="39" t="s">
        <v>1149</v>
      </c>
      <c r="N60" s="39" t="s">
        <v>1038</v>
      </c>
      <c r="O60" s="39" t="s">
        <v>886</v>
      </c>
      <c r="P60" s="39" t="s">
        <v>1149</v>
      </c>
      <c r="Q60" s="39" t="s">
        <v>1151</v>
      </c>
      <c r="R60" s="39" t="s">
        <v>1085</v>
      </c>
      <c r="S60" s="39" t="s">
        <v>1149</v>
      </c>
      <c r="T60" s="39" t="s">
        <v>968</v>
      </c>
      <c r="U60" s="39" t="s">
        <v>951</v>
      </c>
      <c r="V60" s="39" t="s">
        <v>858</v>
      </c>
      <c r="W60" s="39" t="s">
        <v>1152</v>
      </c>
      <c r="X60" s="39" t="s">
        <v>1153</v>
      </c>
      <c r="Y60" s="39" t="s">
        <v>1149</v>
      </c>
      <c r="Z60" s="39" t="s">
        <v>1117</v>
      </c>
      <c r="AA60" s="39" t="s">
        <v>943</v>
      </c>
      <c r="AB60" s="39" t="s">
        <v>1149</v>
      </c>
      <c r="AC60" s="39" t="s">
        <v>1140</v>
      </c>
      <c r="AD60" s="39" t="s">
        <v>1154</v>
      </c>
      <c r="AE60" s="39" t="s">
        <v>1149</v>
      </c>
      <c r="AF60" s="39" t="s">
        <v>916</v>
      </c>
      <c r="AG60" s="39" t="s">
        <v>1155</v>
      </c>
      <c r="AH60" s="39" t="s">
        <v>1149</v>
      </c>
      <c r="AI60" s="39" t="s">
        <v>1156</v>
      </c>
      <c r="AJ60" s="39" t="s">
        <v>1099</v>
      </c>
      <c r="AK60" s="39" t="s">
        <v>1149</v>
      </c>
      <c r="AL60" s="39" t="s">
        <v>1059</v>
      </c>
      <c r="AM60" s="39" t="s">
        <v>932</v>
      </c>
      <c r="AN60" s="39" t="s">
        <v>1149</v>
      </c>
      <c r="AO60" s="39" t="s">
        <v>1157</v>
      </c>
      <c r="AP60" s="39" t="s">
        <v>1032</v>
      </c>
      <c r="AQ60" s="39" t="s">
        <v>858</v>
      </c>
      <c r="AR60" s="39" t="s">
        <v>1134</v>
      </c>
      <c r="AS60" s="39" t="s">
        <v>385</v>
      </c>
      <c r="AT60" s="39" t="s">
        <v>1149</v>
      </c>
      <c r="AU60" s="39" t="s">
        <v>1158</v>
      </c>
      <c r="AV60" s="39" t="s">
        <v>1159</v>
      </c>
      <c r="AW60" s="39" t="s">
        <v>1149</v>
      </c>
      <c r="AX60" s="39" t="s">
        <v>1008</v>
      </c>
      <c r="AY60" s="39" t="s">
        <v>1160</v>
      </c>
      <c r="AZ60" s="39" t="s">
        <v>1149</v>
      </c>
      <c r="BA60" s="39" t="s">
        <v>1161</v>
      </c>
      <c r="BB60" s="39" t="s">
        <v>920</v>
      </c>
      <c r="BC60" s="39" t="s">
        <v>1149</v>
      </c>
      <c r="BD60" s="39" t="s">
        <v>1120</v>
      </c>
      <c r="BE60" s="39" t="s">
        <v>1006</v>
      </c>
      <c r="BF60" s="39" t="s">
        <v>1149</v>
      </c>
      <c r="BG60" s="39" t="s">
        <v>998</v>
      </c>
      <c r="BH60" s="39" t="s">
        <v>1156</v>
      </c>
      <c r="BI60" s="39" t="s">
        <v>1149</v>
      </c>
      <c r="BJ60" s="39" t="s">
        <v>1143</v>
      </c>
      <c r="BK60" s="39" t="s">
        <v>917</v>
      </c>
    </row>
    <row r="61" spans="1:63" s="40" customFormat="1">
      <c r="A61" s="39" t="s">
        <v>894</v>
      </c>
      <c r="B61" s="39" t="s">
        <v>370</v>
      </c>
      <c r="C61" s="39" t="s">
        <v>497</v>
      </c>
      <c r="D61" s="39" t="s">
        <v>1162</v>
      </c>
      <c r="E61" s="39" t="s">
        <v>933</v>
      </c>
      <c r="F61" s="39" t="s">
        <v>1025</v>
      </c>
      <c r="G61" s="39" t="s">
        <v>1162</v>
      </c>
      <c r="H61" s="39" t="s">
        <v>1163</v>
      </c>
      <c r="I61" s="39" t="s">
        <v>1164</v>
      </c>
      <c r="J61" s="39" t="s">
        <v>1162</v>
      </c>
      <c r="K61" s="39" t="s">
        <v>1092</v>
      </c>
      <c r="L61" s="39" t="s">
        <v>1165</v>
      </c>
      <c r="M61" s="39" t="s">
        <v>1162</v>
      </c>
      <c r="N61" s="39" t="s">
        <v>1089</v>
      </c>
      <c r="O61" s="39" t="s">
        <v>1166</v>
      </c>
      <c r="P61" s="39" t="s">
        <v>1162</v>
      </c>
      <c r="Q61" s="39" t="s">
        <v>1167</v>
      </c>
      <c r="R61" s="39" t="s">
        <v>896</v>
      </c>
      <c r="S61" s="39" t="s">
        <v>1162</v>
      </c>
      <c r="T61" s="39" t="s">
        <v>1138</v>
      </c>
      <c r="U61" s="39" t="s">
        <v>1034</v>
      </c>
      <c r="V61" s="39" t="s">
        <v>894</v>
      </c>
      <c r="W61" s="39" t="s">
        <v>369</v>
      </c>
      <c r="X61" s="39" t="s">
        <v>1168</v>
      </c>
      <c r="Y61" s="39" t="s">
        <v>1162</v>
      </c>
      <c r="Z61" s="39" t="s">
        <v>915</v>
      </c>
      <c r="AA61" s="39" t="s">
        <v>1169</v>
      </c>
      <c r="AB61" s="39" t="s">
        <v>1162</v>
      </c>
      <c r="AC61" s="39" t="s">
        <v>1170</v>
      </c>
      <c r="AD61" s="39" t="s">
        <v>1141</v>
      </c>
      <c r="AE61" s="39" t="s">
        <v>1162</v>
      </c>
      <c r="AF61" s="39" t="s">
        <v>1157</v>
      </c>
      <c r="AG61" s="39" t="s">
        <v>984</v>
      </c>
      <c r="AH61" s="39" t="s">
        <v>1162</v>
      </c>
      <c r="AI61" s="39" t="s">
        <v>932</v>
      </c>
      <c r="AJ61" s="39" t="s">
        <v>907</v>
      </c>
      <c r="AK61" s="39" t="s">
        <v>1162</v>
      </c>
      <c r="AL61" s="39" t="s">
        <v>1151</v>
      </c>
      <c r="AM61" s="39" t="s">
        <v>983</v>
      </c>
      <c r="AN61" s="39" t="s">
        <v>1162</v>
      </c>
      <c r="AO61" s="39" t="s">
        <v>1171</v>
      </c>
      <c r="AP61" s="39" t="s">
        <v>1088</v>
      </c>
      <c r="AQ61" s="39" t="s">
        <v>894</v>
      </c>
      <c r="AR61" s="39" t="s">
        <v>1172</v>
      </c>
      <c r="AS61" s="39" t="s">
        <v>1173</v>
      </c>
      <c r="AT61" s="39" t="s">
        <v>1162</v>
      </c>
      <c r="AU61" s="39" t="s">
        <v>1155</v>
      </c>
      <c r="AV61" s="39" t="s">
        <v>910</v>
      </c>
      <c r="AW61" s="39" t="s">
        <v>1162</v>
      </c>
      <c r="AX61" s="39" t="s">
        <v>1006</v>
      </c>
      <c r="AY61" s="39" t="s">
        <v>1174</v>
      </c>
      <c r="AZ61" s="39" t="s">
        <v>1162</v>
      </c>
      <c r="BA61" s="39" t="s">
        <v>928</v>
      </c>
      <c r="BB61" s="39" t="s">
        <v>1175</v>
      </c>
      <c r="BC61" s="39" t="s">
        <v>1162</v>
      </c>
      <c r="BD61" s="39" t="s">
        <v>1080</v>
      </c>
      <c r="BE61" s="39" t="s">
        <v>1169</v>
      </c>
      <c r="BF61" s="39" t="s">
        <v>1162</v>
      </c>
      <c r="BG61" s="39" t="s">
        <v>1059</v>
      </c>
      <c r="BH61" s="39" t="s">
        <v>1176</v>
      </c>
      <c r="BI61" s="39" t="s">
        <v>1162</v>
      </c>
      <c r="BJ61" s="39" t="s">
        <v>1032</v>
      </c>
      <c r="BK61" s="39" t="s">
        <v>1077</v>
      </c>
    </row>
    <row r="62" spans="1:63" s="40" customFormat="1">
      <c r="A62" s="39" t="s">
        <v>930</v>
      </c>
      <c r="B62" s="39" t="s">
        <v>1152</v>
      </c>
      <c r="C62" s="39" t="s">
        <v>392</v>
      </c>
      <c r="D62" s="39" t="s">
        <v>1177</v>
      </c>
      <c r="E62" s="39" t="s">
        <v>1167</v>
      </c>
      <c r="F62" s="39" t="s">
        <v>1098</v>
      </c>
      <c r="G62" s="39" t="s">
        <v>1177</v>
      </c>
      <c r="H62" s="39" t="s">
        <v>1072</v>
      </c>
      <c r="I62" s="39" t="s">
        <v>1000</v>
      </c>
      <c r="J62" s="39" t="s">
        <v>1177</v>
      </c>
      <c r="K62" s="39" t="s">
        <v>1095</v>
      </c>
      <c r="L62" s="39" t="s">
        <v>1027</v>
      </c>
      <c r="M62" s="39" t="s">
        <v>1177</v>
      </c>
      <c r="N62" s="39" t="s">
        <v>1089</v>
      </c>
      <c r="O62" s="39" t="s">
        <v>1178</v>
      </c>
      <c r="P62" s="39" t="s">
        <v>1177</v>
      </c>
      <c r="Q62" s="39" t="s">
        <v>898</v>
      </c>
      <c r="R62" s="39" t="s">
        <v>1167</v>
      </c>
      <c r="S62" s="39" t="s">
        <v>1177</v>
      </c>
      <c r="T62" s="39" t="s">
        <v>1179</v>
      </c>
      <c r="U62" s="39" t="s">
        <v>1138</v>
      </c>
      <c r="V62" s="39" t="s">
        <v>930</v>
      </c>
      <c r="W62" s="39" t="s">
        <v>610</v>
      </c>
      <c r="X62" s="39" t="s">
        <v>688</v>
      </c>
      <c r="Y62" s="39" t="s">
        <v>1177</v>
      </c>
      <c r="Z62" s="39" t="s">
        <v>1007</v>
      </c>
      <c r="AA62" s="39" t="s">
        <v>952</v>
      </c>
      <c r="AB62" s="39" t="s">
        <v>1177</v>
      </c>
      <c r="AC62" s="39" t="s">
        <v>1180</v>
      </c>
      <c r="AD62" s="39" t="s">
        <v>1014</v>
      </c>
      <c r="AE62" s="39" t="s">
        <v>1177</v>
      </c>
      <c r="AF62" s="39" t="s">
        <v>1181</v>
      </c>
      <c r="AG62" s="39" t="s">
        <v>1079</v>
      </c>
      <c r="AH62" s="39" t="s">
        <v>1177</v>
      </c>
      <c r="AI62" s="39" t="s">
        <v>1111</v>
      </c>
      <c r="AJ62" s="39" t="s">
        <v>1181</v>
      </c>
      <c r="AK62" s="39" t="s">
        <v>1177</v>
      </c>
      <c r="AL62" s="39" t="s">
        <v>1182</v>
      </c>
      <c r="AM62" s="39" t="s">
        <v>1016</v>
      </c>
      <c r="AN62" s="39" t="s">
        <v>1177</v>
      </c>
      <c r="AO62" s="39" t="s">
        <v>1062</v>
      </c>
      <c r="AP62" s="39" t="s">
        <v>1088</v>
      </c>
      <c r="AQ62" s="39" t="s">
        <v>930</v>
      </c>
      <c r="AR62" s="39" t="s">
        <v>518</v>
      </c>
      <c r="AS62" s="39" t="s">
        <v>295</v>
      </c>
      <c r="AT62" s="39" t="s">
        <v>1177</v>
      </c>
      <c r="AU62" s="39" t="s">
        <v>1131</v>
      </c>
      <c r="AV62" s="39" t="s">
        <v>1105</v>
      </c>
      <c r="AW62" s="39" t="s">
        <v>1177</v>
      </c>
      <c r="AX62" s="39" t="s">
        <v>934</v>
      </c>
      <c r="AY62" s="39" t="s">
        <v>977</v>
      </c>
      <c r="AZ62" s="39" t="s">
        <v>1177</v>
      </c>
      <c r="BA62" s="39" t="s">
        <v>1143</v>
      </c>
      <c r="BB62" s="39" t="s">
        <v>1183</v>
      </c>
      <c r="BC62" s="39" t="s">
        <v>1177</v>
      </c>
      <c r="BD62" s="39" t="s">
        <v>1138</v>
      </c>
      <c r="BE62" s="39" t="s">
        <v>1158</v>
      </c>
      <c r="BF62" s="39" t="s">
        <v>1177</v>
      </c>
      <c r="BG62" s="39" t="s">
        <v>885</v>
      </c>
      <c r="BH62" s="39" t="s">
        <v>1025</v>
      </c>
      <c r="BI62" s="39" t="s">
        <v>1177</v>
      </c>
      <c r="BJ62" s="39" t="s">
        <v>1184</v>
      </c>
      <c r="BK62" s="39" t="s">
        <v>1062</v>
      </c>
    </row>
    <row r="63" spans="1:63" s="40" customFormat="1">
      <c r="A63" s="39" t="s">
        <v>964</v>
      </c>
      <c r="B63" s="39" t="s">
        <v>669</v>
      </c>
      <c r="C63" s="39" t="s">
        <v>658</v>
      </c>
      <c r="D63" s="39" t="s">
        <v>1185</v>
      </c>
      <c r="E63" s="39" t="s">
        <v>1097</v>
      </c>
      <c r="F63" s="39" t="s">
        <v>1111</v>
      </c>
      <c r="G63" s="39" t="s">
        <v>1185</v>
      </c>
      <c r="H63" s="39" t="s">
        <v>1073</v>
      </c>
      <c r="I63" s="39" t="s">
        <v>1095</v>
      </c>
      <c r="J63" s="39" t="s">
        <v>1185</v>
      </c>
      <c r="K63" s="39" t="s">
        <v>1089</v>
      </c>
      <c r="L63" s="39" t="s">
        <v>1023</v>
      </c>
      <c r="M63" s="39" t="s">
        <v>1185</v>
      </c>
      <c r="N63" s="39" t="s">
        <v>1058</v>
      </c>
      <c r="O63" s="39" t="s">
        <v>895</v>
      </c>
      <c r="P63" s="39" t="s">
        <v>1185</v>
      </c>
      <c r="Q63" s="39" t="s">
        <v>1017</v>
      </c>
      <c r="R63" s="39" t="s">
        <v>983</v>
      </c>
      <c r="S63" s="39" t="s">
        <v>1185</v>
      </c>
      <c r="T63" s="39" t="s">
        <v>1156</v>
      </c>
      <c r="U63" s="39" t="s">
        <v>904</v>
      </c>
      <c r="V63" s="39" t="s">
        <v>964</v>
      </c>
      <c r="W63" s="39" t="s">
        <v>1186</v>
      </c>
      <c r="X63" s="39" t="s">
        <v>414</v>
      </c>
      <c r="Y63" s="39" t="s">
        <v>1185</v>
      </c>
      <c r="Z63" s="39" t="s">
        <v>1187</v>
      </c>
      <c r="AA63" s="39" t="s">
        <v>1188</v>
      </c>
      <c r="AB63" s="39" t="s">
        <v>1185</v>
      </c>
      <c r="AC63" s="39" t="s">
        <v>934</v>
      </c>
      <c r="AD63" s="39" t="s">
        <v>1006</v>
      </c>
      <c r="AE63" s="39" t="s">
        <v>1185</v>
      </c>
      <c r="AF63" s="39" t="s">
        <v>1079</v>
      </c>
      <c r="AG63" s="39" t="s">
        <v>927</v>
      </c>
      <c r="AH63" s="39" t="s">
        <v>1185</v>
      </c>
      <c r="AI63" s="39" t="s">
        <v>1148</v>
      </c>
      <c r="AJ63" s="39" t="s">
        <v>1161</v>
      </c>
      <c r="AK63" s="39" t="s">
        <v>1185</v>
      </c>
      <c r="AL63" s="39" t="s">
        <v>1120</v>
      </c>
      <c r="AM63" s="39" t="s">
        <v>1189</v>
      </c>
      <c r="AN63" s="39" t="s">
        <v>1185</v>
      </c>
      <c r="AO63" s="39" t="s">
        <v>907</v>
      </c>
      <c r="AP63" s="39" t="s">
        <v>1032</v>
      </c>
      <c r="AQ63" s="39" t="s">
        <v>964</v>
      </c>
      <c r="AR63" s="39" t="s">
        <v>514</v>
      </c>
      <c r="AS63" s="39" t="s">
        <v>669</v>
      </c>
      <c r="AT63" s="39" t="s">
        <v>1185</v>
      </c>
      <c r="AU63" s="39" t="s">
        <v>1180</v>
      </c>
      <c r="AV63" s="39" t="s">
        <v>1128</v>
      </c>
      <c r="AW63" s="39" t="s">
        <v>1185</v>
      </c>
      <c r="AX63" s="39" t="s">
        <v>909</v>
      </c>
      <c r="AY63" s="39" t="s">
        <v>960</v>
      </c>
      <c r="AZ63" s="39" t="s">
        <v>1185</v>
      </c>
      <c r="BA63" s="39" t="s">
        <v>1187</v>
      </c>
      <c r="BB63" s="39" t="s">
        <v>1008</v>
      </c>
      <c r="BC63" s="39" t="s">
        <v>1185</v>
      </c>
      <c r="BD63" s="39" t="s">
        <v>999</v>
      </c>
      <c r="BE63" s="39" t="s">
        <v>910</v>
      </c>
      <c r="BF63" s="39" t="s">
        <v>1185</v>
      </c>
      <c r="BG63" s="39" t="s">
        <v>976</v>
      </c>
      <c r="BH63" s="39" t="s">
        <v>1034</v>
      </c>
      <c r="BI63" s="39" t="s">
        <v>1185</v>
      </c>
      <c r="BJ63" s="39" t="s">
        <v>1103</v>
      </c>
      <c r="BK63" s="39" t="s">
        <v>917</v>
      </c>
    </row>
    <row r="64" spans="1:63" s="40" customFormat="1">
      <c r="A64" s="39" t="s">
        <v>990</v>
      </c>
      <c r="B64" s="39" t="s">
        <v>513</v>
      </c>
      <c r="C64" s="39" t="s">
        <v>496</v>
      </c>
      <c r="D64" s="39" t="s">
        <v>1190</v>
      </c>
      <c r="E64" s="39" t="s">
        <v>1156</v>
      </c>
      <c r="F64" s="39" t="s">
        <v>1106</v>
      </c>
      <c r="G64" s="39" t="s">
        <v>1190</v>
      </c>
      <c r="H64" s="39" t="s">
        <v>1167</v>
      </c>
      <c r="I64" s="39" t="s">
        <v>1038</v>
      </c>
      <c r="J64" s="39" t="s">
        <v>1190</v>
      </c>
      <c r="K64" s="39" t="s">
        <v>883</v>
      </c>
      <c r="L64" s="39" t="s">
        <v>1191</v>
      </c>
      <c r="M64" s="39" t="s">
        <v>1190</v>
      </c>
      <c r="N64" s="39" t="s">
        <v>1017</v>
      </c>
      <c r="O64" s="39" t="s">
        <v>1192</v>
      </c>
      <c r="P64" s="39" t="s">
        <v>1190</v>
      </c>
      <c r="Q64" s="39" t="s">
        <v>1111</v>
      </c>
      <c r="R64" s="39" t="s">
        <v>885</v>
      </c>
      <c r="S64" s="39" t="s">
        <v>1190</v>
      </c>
      <c r="T64" s="39" t="s">
        <v>1112</v>
      </c>
      <c r="U64" s="39" t="s">
        <v>1032</v>
      </c>
      <c r="V64" s="39" t="s">
        <v>990</v>
      </c>
      <c r="W64" s="39" t="s">
        <v>556</v>
      </c>
      <c r="X64" s="39" t="s">
        <v>742</v>
      </c>
      <c r="Y64" s="39" t="s">
        <v>1190</v>
      </c>
      <c r="Z64" s="39" t="s">
        <v>1013</v>
      </c>
      <c r="AA64" s="39" t="s">
        <v>1193</v>
      </c>
      <c r="AB64" s="39" t="s">
        <v>1190</v>
      </c>
      <c r="AC64" s="39" t="s">
        <v>985</v>
      </c>
      <c r="AD64" s="39" t="s">
        <v>1144</v>
      </c>
      <c r="AE64" s="39" t="s">
        <v>1190</v>
      </c>
      <c r="AF64" s="39" t="s">
        <v>1014</v>
      </c>
      <c r="AG64" s="39" t="s">
        <v>1116</v>
      </c>
      <c r="AH64" s="39" t="s">
        <v>1190</v>
      </c>
      <c r="AI64" s="39" t="s">
        <v>1103</v>
      </c>
      <c r="AJ64" s="39" t="s">
        <v>1006</v>
      </c>
      <c r="AK64" s="39" t="s">
        <v>1190</v>
      </c>
      <c r="AL64" s="39" t="s">
        <v>1194</v>
      </c>
      <c r="AM64" s="39" t="s">
        <v>907</v>
      </c>
      <c r="AN64" s="39" t="s">
        <v>1190</v>
      </c>
      <c r="AO64" s="39" t="s">
        <v>1100</v>
      </c>
      <c r="AP64" s="39" t="s">
        <v>1033</v>
      </c>
      <c r="AQ64" s="39" t="s">
        <v>990</v>
      </c>
      <c r="AR64" s="39" t="s">
        <v>671</v>
      </c>
      <c r="AS64" s="39" t="s">
        <v>792</v>
      </c>
      <c r="AT64" s="39" t="s">
        <v>1190</v>
      </c>
      <c r="AU64" s="39" t="s">
        <v>1195</v>
      </c>
      <c r="AV64" s="39" t="s">
        <v>960</v>
      </c>
      <c r="AW64" s="39" t="s">
        <v>1190</v>
      </c>
      <c r="AX64" s="39" t="s">
        <v>1196</v>
      </c>
      <c r="AY64" s="39" t="s">
        <v>987</v>
      </c>
      <c r="AZ64" s="39" t="s">
        <v>1190</v>
      </c>
      <c r="BA64" s="39" t="s">
        <v>1006</v>
      </c>
      <c r="BB64" s="39" t="s">
        <v>1197</v>
      </c>
      <c r="BC64" s="39" t="s">
        <v>1190</v>
      </c>
      <c r="BD64" s="39" t="s">
        <v>915</v>
      </c>
      <c r="BE64" s="39" t="s">
        <v>960</v>
      </c>
      <c r="BF64" s="39" t="s">
        <v>1190</v>
      </c>
      <c r="BG64" s="39" t="s">
        <v>989</v>
      </c>
      <c r="BH64" s="39" t="s">
        <v>962</v>
      </c>
      <c r="BI64" s="39" t="s">
        <v>1190</v>
      </c>
      <c r="BJ64" s="39" t="s">
        <v>1087</v>
      </c>
      <c r="BK64" s="39" t="s">
        <v>1198</v>
      </c>
    </row>
    <row r="65" spans="1:63" s="40" customFormat="1">
      <c r="A65" s="39" t="s">
        <v>1019</v>
      </c>
      <c r="B65" s="39" t="s">
        <v>629</v>
      </c>
      <c r="C65" s="39" t="s">
        <v>680</v>
      </c>
      <c r="D65" s="39" t="s">
        <v>1199</v>
      </c>
      <c r="E65" s="39" t="s">
        <v>1032</v>
      </c>
      <c r="F65" s="39" t="s">
        <v>997</v>
      </c>
      <c r="G65" s="39" t="s">
        <v>1199</v>
      </c>
      <c r="H65" s="39" t="s">
        <v>1142</v>
      </c>
      <c r="I65" s="39" t="s">
        <v>1097</v>
      </c>
      <c r="J65" s="39" t="s">
        <v>1199</v>
      </c>
      <c r="K65" s="39" t="s">
        <v>1059</v>
      </c>
      <c r="L65" s="39" t="s">
        <v>884</v>
      </c>
      <c r="M65" s="39" t="s">
        <v>1199</v>
      </c>
      <c r="N65" s="39" t="s">
        <v>899</v>
      </c>
      <c r="O65" s="39" t="s">
        <v>1148</v>
      </c>
      <c r="P65" s="39" t="s">
        <v>1199</v>
      </c>
      <c r="Q65" s="39" t="s">
        <v>999</v>
      </c>
      <c r="R65" s="39" t="s">
        <v>918</v>
      </c>
      <c r="S65" s="39" t="s">
        <v>1199</v>
      </c>
      <c r="T65" s="39" t="s">
        <v>928</v>
      </c>
      <c r="U65" s="39" t="s">
        <v>1033</v>
      </c>
      <c r="V65" s="39" t="s">
        <v>1019</v>
      </c>
      <c r="W65" s="39" t="s">
        <v>569</v>
      </c>
      <c r="X65" s="39" t="s">
        <v>312</v>
      </c>
      <c r="Y65" s="39" t="s">
        <v>1199</v>
      </c>
      <c r="Z65" s="39" t="s">
        <v>1128</v>
      </c>
      <c r="AA65" s="39" t="s">
        <v>1200</v>
      </c>
      <c r="AB65" s="39" t="s">
        <v>1199</v>
      </c>
      <c r="AC65" s="39" t="s">
        <v>1201</v>
      </c>
      <c r="AD65" s="39" t="s">
        <v>1202</v>
      </c>
      <c r="AE65" s="39" t="s">
        <v>1199</v>
      </c>
      <c r="AF65" s="39" t="s">
        <v>1203</v>
      </c>
      <c r="AG65" s="39" t="s">
        <v>969</v>
      </c>
      <c r="AH65" s="39" t="s">
        <v>1199</v>
      </c>
      <c r="AI65" s="39" t="s">
        <v>1204</v>
      </c>
      <c r="AJ65" s="39" t="s">
        <v>1129</v>
      </c>
      <c r="AK65" s="39" t="s">
        <v>1199</v>
      </c>
      <c r="AL65" s="39" t="s">
        <v>1014</v>
      </c>
      <c r="AM65" s="39" t="s">
        <v>1205</v>
      </c>
      <c r="AN65" s="39" t="s">
        <v>1199</v>
      </c>
      <c r="AO65" s="39" t="s">
        <v>909</v>
      </c>
      <c r="AP65" s="39" t="s">
        <v>1183</v>
      </c>
      <c r="AQ65" s="39" t="s">
        <v>1019</v>
      </c>
      <c r="AR65" s="39" t="s">
        <v>529</v>
      </c>
      <c r="AS65" s="39" t="s">
        <v>415</v>
      </c>
      <c r="AT65" s="39" t="s">
        <v>1199</v>
      </c>
      <c r="AU65" s="39" t="s">
        <v>921</v>
      </c>
      <c r="AV65" s="39" t="s">
        <v>1206</v>
      </c>
      <c r="AW65" s="39" t="s">
        <v>1199</v>
      </c>
      <c r="AX65" s="39" t="s">
        <v>1122</v>
      </c>
      <c r="AY65" s="39" t="s">
        <v>979</v>
      </c>
      <c r="AZ65" s="39" t="s">
        <v>1199</v>
      </c>
      <c r="BA65" s="39" t="s">
        <v>1036</v>
      </c>
      <c r="BB65" s="39" t="s">
        <v>1207</v>
      </c>
      <c r="BC65" s="39" t="s">
        <v>1199</v>
      </c>
      <c r="BD65" s="39" t="s">
        <v>1116</v>
      </c>
      <c r="BE65" s="39" t="s">
        <v>1208</v>
      </c>
      <c r="BF65" s="39" t="s">
        <v>1199</v>
      </c>
      <c r="BG65" s="39" t="s">
        <v>1127</v>
      </c>
      <c r="BH65" s="39" t="s">
        <v>1141</v>
      </c>
      <c r="BI65" s="39" t="s">
        <v>1199</v>
      </c>
      <c r="BJ65" s="39" t="s">
        <v>1121</v>
      </c>
      <c r="BK65" s="39" t="s">
        <v>943</v>
      </c>
    </row>
    <row r="66" spans="1:63" s="40" customFormat="1">
      <c r="A66" s="39" t="s">
        <v>1042</v>
      </c>
      <c r="B66" s="39" t="s">
        <v>505</v>
      </c>
      <c r="C66" s="39" t="s">
        <v>537</v>
      </c>
      <c r="D66" s="39" t="s">
        <v>1209</v>
      </c>
      <c r="E66" s="39" t="s">
        <v>1198</v>
      </c>
      <c r="F66" s="39" t="s">
        <v>1141</v>
      </c>
      <c r="G66" s="39" t="s">
        <v>1209</v>
      </c>
      <c r="H66" s="39" t="s">
        <v>1060</v>
      </c>
      <c r="I66" s="39" t="s">
        <v>1112</v>
      </c>
      <c r="J66" s="39" t="s">
        <v>1209</v>
      </c>
      <c r="K66" s="39" t="s">
        <v>1210</v>
      </c>
      <c r="L66" s="39" t="s">
        <v>1101</v>
      </c>
      <c r="M66" s="39" t="s">
        <v>1209</v>
      </c>
      <c r="N66" s="39" t="s">
        <v>1099</v>
      </c>
      <c r="O66" s="39" t="s">
        <v>916</v>
      </c>
      <c r="P66" s="39" t="s">
        <v>1209</v>
      </c>
      <c r="Q66" s="39" t="s">
        <v>1033</v>
      </c>
      <c r="R66" s="39" t="s">
        <v>908</v>
      </c>
      <c r="S66" s="39" t="s">
        <v>1209</v>
      </c>
      <c r="T66" s="39" t="s">
        <v>1117</v>
      </c>
      <c r="U66" s="39" t="s">
        <v>1175</v>
      </c>
      <c r="V66" s="39" t="s">
        <v>1042</v>
      </c>
      <c r="W66" s="39" t="s">
        <v>569</v>
      </c>
      <c r="X66" s="39" t="s">
        <v>415</v>
      </c>
      <c r="Y66" s="39" t="s">
        <v>1209</v>
      </c>
      <c r="Z66" s="39" t="s">
        <v>1211</v>
      </c>
      <c r="AA66" s="39" t="s">
        <v>922</v>
      </c>
      <c r="AB66" s="39" t="s">
        <v>1209</v>
      </c>
      <c r="AC66" s="39" t="s">
        <v>1212</v>
      </c>
      <c r="AD66" s="39" t="s">
        <v>1207</v>
      </c>
      <c r="AE66" s="39" t="s">
        <v>1209</v>
      </c>
      <c r="AF66" s="39" t="s">
        <v>1202</v>
      </c>
      <c r="AG66" s="39" t="s">
        <v>959</v>
      </c>
      <c r="AH66" s="39" t="s">
        <v>1209</v>
      </c>
      <c r="AI66" s="39" t="s">
        <v>949</v>
      </c>
      <c r="AJ66" s="39" t="s">
        <v>1212</v>
      </c>
      <c r="AK66" s="39" t="s">
        <v>1209</v>
      </c>
      <c r="AL66" s="39" t="s">
        <v>944</v>
      </c>
      <c r="AM66" s="39" t="s">
        <v>1144</v>
      </c>
      <c r="AN66" s="39" t="s">
        <v>1209</v>
      </c>
      <c r="AO66" s="39" t="s">
        <v>1213</v>
      </c>
      <c r="AP66" s="39" t="s">
        <v>1174</v>
      </c>
      <c r="AQ66" s="39" t="s">
        <v>1042</v>
      </c>
      <c r="AR66" s="39" t="s">
        <v>697</v>
      </c>
      <c r="AS66" s="39" t="s">
        <v>697</v>
      </c>
      <c r="AT66" s="39" t="s">
        <v>1209</v>
      </c>
      <c r="AU66" s="39" t="s">
        <v>1214</v>
      </c>
      <c r="AV66" s="39" t="s">
        <v>1215</v>
      </c>
      <c r="AW66" s="39" t="s">
        <v>1209</v>
      </c>
      <c r="AX66" s="39" t="s">
        <v>1216</v>
      </c>
      <c r="AY66" s="39" t="s">
        <v>1217</v>
      </c>
      <c r="AZ66" s="39" t="s">
        <v>1209</v>
      </c>
      <c r="BA66" s="39" t="s">
        <v>923</v>
      </c>
      <c r="BB66" s="39" t="s">
        <v>1218</v>
      </c>
      <c r="BC66" s="39" t="s">
        <v>1209</v>
      </c>
      <c r="BD66" s="39" t="s">
        <v>1219</v>
      </c>
      <c r="BE66" s="39" t="s">
        <v>1220</v>
      </c>
      <c r="BF66" s="39" t="s">
        <v>1209</v>
      </c>
      <c r="BG66" s="39" t="s">
        <v>1213</v>
      </c>
      <c r="BH66" s="39" t="s">
        <v>911</v>
      </c>
      <c r="BI66" s="39" t="s">
        <v>1209</v>
      </c>
      <c r="BJ66" s="39" t="s">
        <v>1221</v>
      </c>
      <c r="BK66" s="39" t="s">
        <v>914</v>
      </c>
    </row>
    <row r="67" spans="1:63" s="40" customFormat="1">
      <c r="A67" s="39" t="s">
        <v>1068</v>
      </c>
      <c r="B67" s="39" t="s">
        <v>616</v>
      </c>
      <c r="C67" s="39" t="s">
        <v>704</v>
      </c>
      <c r="D67" s="39" t="s">
        <v>1222</v>
      </c>
      <c r="E67" s="39" t="s">
        <v>1127</v>
      </c>
      <c r="F67" s="39" t="s">
        <v>1223</v>
      </c>
      <c r="G67" s="39" t="s">
        <v>1222</v>
      </c>
      <c r="H67" s="39" t="s">
        <v>1087</v>
      </c>
      <c r="I67" s="39" t="s">
        <v>916</v>
      </c>
      <c r="J67" s="39" t="s">
        <v>1222</v>
      </c>
      <c r="K67" s="39" t="s">
        <v>1198</v>
      </c>
      <c r="L67" s="39" t="s">
        <v>951</v>
      </c>
      <c r="M67" s="39" t="s">
        <v>1222</v>
      </c>
      <c r="N67" s="39" t="s">
        <v>1133</v>
      </c>
      <c r="O67" s="39" t="s">
        <v>1224</v>
      </c>
      <c r="P67" s="39" t="s">
        <v>1222</v>
      </c>
      <c r="Q67" s="39" t="s">
        <v>1225</v>
      </c>
      <c r="R67" s="39" t="s">
        <v>913</v>
      </c>
      <c r="S67" s="39" t="s">
        <v>1222</v>
      </c>
      <c r="T67" s="39" t="s">
        <v>985</v>
      </c>
      <c r="U67" s="39" t="s">
        <v>911</v>
      </c>
      <c r="V67" s="39" t="s">
        <v>1068</v>
      </c>
      <c r="W67" s="39" t="s">
        <v>620</v>
      </c>
      <c r="X67" s="39" t="s">
        <v>697</v>
      </c>
      <c r="Y67" s="39" t="s">
        <v>1222</v>
      </c>
      <c r="Z67" s="39" t="s">
        <v>922</v>
      </c>
      <c r="AA67" s="39" t="s">
        <v>924</v>
      </c>
      <c r="AB67" s="39" t="s">
        <v>1222</v>
      </c>
      <c r="AC67" s="39" t="s">
        <v>1226</v>
      </c>
      <c r="AD67" s="39" t="s">
        <v>945</v>
      </c>
      <c r="AE67" s="39" t="s">
        <v>1222</v>
      </c>
      <c r="AF67" s="39" t="s">
        <v>1227</v>
      </c>
      <c r="AG67" s="39" t="s">
        <v>922</v>
      </c>
      <c r="AH67" s="39" t="s">
        <v>1222</v>
      </c>
      <c r="AI67" s="39" t="s">
        <v>1197</v>
      </c>
      <c r="AJ67" s="39" t="s">
        <v>1226</v>
      </c>
      <c r="AK67" s="39" t="s">
        <v>1222</v>
      </c>
      <c r="AL67" s="39" t="s">
        <v>1228</v>
      </c>
      <c r="AM67" s="39" t="s">
        <v>970</v>
      </c>
      <c r="AN67" s="39" t="s">
        <v>1222</v>
      </c>
      <c r="AO67" s="39" t="s">
        <v>1015</v>
      </c>
      <c r="AP67" s="39" t="s">
        <v>1214</v>
      </c>
      <c r="AQ67" s="39" t="s">
        <v>1068</v>
      </c>
      <c r="AR67" s="39" t="s">
        <v>676</v>
      </c>
      <c r="AS67" s="39" t="s">
        <v>496</v>
      </c>
      <c r="AT67" s="39" t="s">
        <v>1222</v>
      </c>
      <c r="AU67" s="39" t="s">
        <v>1229</v>
      </c>
      <c r="AV67" s="39" t="s">
        <v>1230</v>
      </c>
      <c r="AW67" s="39" t="s">
        <v>1222</v>
      </c>
      <c r="AX67" s="39" t="s">
        <v>926</v>
      </c>
      <c r="AY67" s="39" t="s">
        <v>1231</v>
      </c>
      <c r="AZ67" s="39" t="s">
        <v>1222</v>
      </c>
      <c r="BA67" s="39" t="s">
        <v>1232</v>
      </c>
      <c r="BB67" s="39" t="s">
        <v>1233</v>
      </c>
      <c r="BC67" s="39" t="s">
        <v>1222</v>
      </c>
      <c r="BD67" s="39" t="s">
        <v>1221</v>
      </c>
      <c r="BE67" s="39" t="s">
        <v>1234</v>
      </c>
      <c r="BF67" s="39" t="s">
        <v>1222</v>
      </c>
      <c r="BG67" s="39" t="s">
        <v>1214</v>
      </c>
      <c r="BH67" s="39" t="s">
        <v>1221</v>
      </c>
      <c r="BI67" s="39" t="s">
        <v>1222</v>
      </c>
      <c r="BJ67" s="39" t="s">
        <v>1235</v>
      </c>
      <c r="BK67" s="39" t="s">
        <v>1206</v>
      </c>
    </row>
    <row r="68" spans="1:63" s="40" customFormat="1">
      <c r="A68" s="39" t="s">
        <v>1091</v>
      </c>
      <c r="B68" s="39" t="s">
        <v>637</v>
      </c>
      <c r="C68" s="39" t="s">
        <v>522</v>
      </c>
      <c r="D68" s="39" t="s">
        <v>1236</v>
      </c>
      <c r="E68" s="39" t="s">
        <v>1121</v>
      </c>
      <c r="F68" s="39" t="s">
        <v>1213</v>
      </c>
      <c r="G68" s="39" t="s">
        <v>1236</v>
      </c>
      <c r="H68" s="39" t="s">
        <v>913</v>
      </c>
      <c r="I68" s="39" t="s">
        <v>1133</v>
      </c>
      <c r="J68" s="39" t="s">
        <v>1236</v>
      </c>
      <c r="K68" s="39" t="s">
        <v>1237</v>
      </c>
      <c r="L68" s="39" t="s">
        <v>1181</v>
      </c>
      <c r="M68" s="39" t="s">
        <v>1236</v>
      </c>
      <c r="N68" s="39" t="s">
        <v>919</v>
      </c>
      <c r="O68" s="39" t="s">
        <v>952</v>
      </c>
      <c r="P68" s="39" t="s">
        <v>1236</v>
      </c>
      <c r="Q68" s="39" t="s">
        <v>1188</v>
      </c>
      <c r="R68" s="39" t="s">
        <v>909</v>
      </c>
      <c r="S68" s="39" t="s">
        <v>1236</v>
      </c>
      <c r="T68" s="39" t="s">
        <v>1196</v>
      </c>
      <c r="U68" s="39" t="s">
        <v>1197</v>
      </c>
      <c r="V68" s="39" t="s">
        <v>1091</v>
      </c>
      <c r="W68" s="39" t="s">
        <v>676</v>
      </c>
      <c r="X68" s="39" t="s">
        <v>415</v>
      </c>
      <c r="Y68" s="39" t="s">
        <v>1236</v>
      </c>
      <c r="Z68" s="39" t="s">
        <v>954</v>
      </c>
      <c r="AA68" s="39" t="s">
        <v>986</v>
      </c>
      <c r="AB68" s="39" t="s">
        <v>1236</v>
      </c>
      <c r="AC68" s="39" t="s">
        <v>1238</v>
      </c>
      <c r="AD68" s="39" t="s">
        <v>924</v>
      </c>
      <c r="AE68" s="39" t="s">
        <v>1236</v>
      </c>
      <c r="AF68" s="39" t="s">
        <v>935</v>
      </c>
      <c r="AG68" s="39" t="s">
        <v>1208</v>
      </c>
      <c r="AH68" s="39" t="s">
        <v>1236</v>
      </c>
      <c r="AI68" s="39" t="s">
        <v>1213</v>
      </c>
      <c r="AJ68" s="39" t="s">
        <v>1239</v>
      </c>
      <c r="AK68" s="39" t="s">
        <v>1236</v>
      </c>
      <c r="AL68" s="39" t="s">
        <v>1240</v>
      </c>
      <c r="AM68" s="39" t="s">
        <v>1122</v>
      </c>
      <c r="AN68" s="39" t="s">
        <v>1236</v>
      </c>
      <c r="AO68" s="39" t="s">
        <v>1241</v>
      </c>
      <c r="AP68" s="39" t="s">
        <v>1242</v>
      </c>
      <c r="AQ68" s="39" t="s">
        <v>1091</v>
      </c>
      <c r="AR68" s="39" t="s">
        <v>766</v>
      </c>
      <c r="AS68" s="39" t="s">
        <v>815</v>
      </c>
      <c r="AT68" s="39" t="s">
        <v>1236</v>
      </c>
      <c r="AU68" s="39" t="s">
        <v>1243</v>
      </c>
      <c r="AV68" s="39" t="s">
        <v>1244</v>
      </c>
      <c r="AW68" s="39" t="s">
        <v>1236</v>
      </c>
      <c r="AX68" s="39" t="s">
        <v>1245</v>
      </c>
      <c r="AY68" s="39" t="s">
        <v>1246</v>
      </c>
      <c r="AZ68" s="39" t="s">
        <v>1236</v>
      </c>
      <c r="BA68" s="39" t="s">
        <v>1147</v>
      </c>
      <c r="BB68" s="39" t="s">
        <v>986</v>
      </c>
      <c r="BC68" s="39" t="s">
        <v>1236</v>
      </c>
      <c r="BD68" s="39" t="s">
        <v>1122</v>
      </c>
      <c r="BE68" s="39" t="s">
        <v>1234</v>
      </c>
      <c r="BF68" s="39" t="s">
        <v>1236</v>
      </c>
      <c r="BG68" s="39" t="s">
        <v>1206</v>
      </c>
      <c r="BH68" s="39" t="s">
        <v>978</v>
      </c>
      <c r="BI68" s="39" t="s">
        <v>1236</v>
      </c>
      <c r="BJ68" s="39" t="s">
        <v>1247</v>
      </c>
      <c r="BK68" s="39" t="s">
        <v>1248</v>
      </c>
    </row>
    <row r="69" spans="1:63" s="40" customFormat="1">
      <c r="A69" s="39" t="s">
        <v>1108</v>
      </c>
      <c r="B69" s="39" t="s">
        <v>615</v>
      </c>
      <c r="C69" s="39" t="s">
        <v>435</v>
      </c>
      <c r="D69" s="39" t="s">
        <v>1249</v>
      </c>
      <c r="E69" s="39" t="s">
        <v>1128</v>
      </c>
      <c r="F69" s="39" t="s">
        <v>1202</v>
      </c>
      <c r="G69" s="39" t="s">
        <v>1249</v>
      </c>
      <c r="H69" s="39" t="s">
        <v>1188</v>
      </c>
      <c r="I69" s="39" t="s">
        <v>1155</v>
      </c>
      <c r="J69" s="39" t="s">
        <v>1249</v>
      </c>
      <c r="K69" s="39" t="s">
        <v>961</v>
      </c>
      <c r="L69" s="39" t="s">
        <v>968</v>
      </c>
      <c r="M69" s="39" t="s">
        <v>1249</v>
      </c>
      <c r="N69" s="39" t="s">
        <v>1250</v>
      </c>
      <c r="O69" s="39" t="s">
        <v>1161</v>
      </c>
      <c r="P69" s="39" t="s">
        <v>1249</v>
      </c>
      <c r="Q69" s="39" t="s">
        <v>1117</v>
      </c>
      <c r="R69" s="39" t="s">
        <v>1013</v>
      </c>
      <c r="S69" s="39" t="s">
        <v>1249</v>
      </c>
      <c r="T69" s="39" t="s">
        <v>1251</v>
      </c>
      <c r="U69" s="39" t="s">
        <v>1213</v>
      </c>
      <c r="V69" s="39" t="s">
        <v>1108</v>
      </c>
      <c r="W69" s="39" t="s">
        <v>792</v>
      </c>
      <c r="X69" s="39" t="s">
        <v>503</v>
      </c>
      <c r="Y69" s="39" t="s">
        <v>1249</v>
      </c>
      <c r="Z69" s="39" t="s">
        <v>979</v>
      </c>
      <c r="AA69" s="39" t="s">
        <v>1252</v>
      </c>
      <c r="AB69" s="39" t="s">
        <v>1249</v>
      </c>
      <c r="AC69" s="39" t="s">
        <v>1253</v>
      </c>
      <c r="AD69" s="39" t="s">
        <v>1254</v>
      </c>
      <c r="AE69" s="39" t="s">
        <v>1249</v>
      </c>
      <c r="AF69" s="39" t="s">
        <v>1255</v>
      </c>
      <c r="AG69" s="39" t="s">
        <v>1214</v>
      </c>
      <c r="AH69" s="39" t="s">
        <v>1249</v>
      </c>
      <c r="AI69" s="39" t="s">
        <v>1128</v>
      </c>
      <c r="AJ69" s="39" t="s">
        <v>1015</v>
      </c>
      <c r="AK69" s="39" t="s">
        <v>1249</v>
      </c>
      <c r="AL69" s="39" t="s">
        <v>1256</v>
      </c>
      <c r="AM69" s="39" t="s">
        <v>1202</v>
      </c>
      <c r="AN69" s="39" t="s">
        <v>1249</v>
      </c>
      <c r="AO69" s="39" t="s">
        <v>1242</v>
      </c>
      <c r="AP69" s="39" t="s">
        <v>1242</v>
      </c>
      <c r="AQ69" s="39" t="s">
        <v>1108</v>
      </c>
      <c r="AR69" s="39" t="s">
        <v>312</v>
      </c>
      <c r="AS69" s="39" t="s">
        <v>691</v>
      </c>
      <c r="AT69" s="39" t="s">
        <v>1249</v>
      </c>
      <c r="AU69" s="39" t="s">
        <v>1257</v>
      </c>
      <c r="AV69" s="39" t="s">
        <v>1258</v>
      </c>
      <c r="AW69" s="39" t="s">
        <v>1249</v>
      </c>
      <c r="AX69" s="39" t="s">
        <v>1243</v>
      </c>
      <c r="AY69" s="39" t="s">
        <v>1259</v>
      </c>
      <c r="AZ69" s="39" t="s">
        <v>1249</v>
      </c>
      <c r="BA69" s="39" t="s">
        <v>1227</v>
      </c>
      <c r="BB69" s="39" t="s">
        <v>1215</v>
      </c>
      <c r="BC69" s="39" t="s">
        <v>1249</v>
      </c>
      <c r="BD69" s="39" t="s">
        <v>977</v>
      </c>
      <c r="BE69" s="39" t="s">
        <v>1260</v>
      </c>
      <c r="BF69" s="39" t="s">
        <v>1249</v>
      </c>
      <c r="BG69" s="39" t="s">
        <v>1227</v>
      </c>
      <c r="BH69" s="39" t="s">
        <v>1211</v>
      </c>
      <c r="BI69" s="39" t="s">
        <v>1249</v>
      </c>
      <c r="BJ69" s="39" t="s">
        <v>1261</v>
      </c>
      <c r="BK69" s="39" t="s">
        <v>1262</v>
      </c>
    </row>
    <row r="70" spans="1:63" s="40" customFormat="1">
      <c r="A70" s="39" t="s">
        <v>1123</v>
      </c>
      <c r="B70" s="39" t="s">
        <v>1263</v>
      </c>
      <c r="C70" s="39" t="s">
        <v>645</v>
      </c>
      <c r="D70" s="39" t="s">
        <v>1264</v>
      </c>
      <c r="E70" s="39" t="s">
        <v>1144</v>
      </c>
      <c r="F70" s="39" t="s">
        <v>1201</v>
      </c>
      <c r="G70" s="39" t="s">
        <v>1264</v>
      </c>
      <c r="H70" s="39" t="s">
        <v>1170</v>
      </c>
      <c r="I70" s="39" t="s">
        <v>915</v>
      </c>
      <c r="J70" s="39" t="s">
        <v>1264</v>
      </c>
      <c r="K70" s="39" t="s">
        <v>1265</v>
      </c>
      <c r="L70" s="39" t="s">
        <v>1102</v>
      </c>
      <c r="M70" s="39" t="s">
        <v>1264</v>
      </c>
      <c r="N70" s="39" t="s">
        <v>1266</v>
      </c>
      <c r="O70" s="39" t="s">
        <v>1157</v>
      </c>
      <c r="P70" s="39" t="s">
        <v>1264</v>
      </c>
      <c r="Q70" s="39" t="s">
        <v>1131</v>
      </c>
      <c r="R70" s="39" t="s">
        <v>1237</v>
      </c>
      <c r="S70" s="39" t="s">
        <v>1264</v>
      </c>
      <c r="T70" s="39" t="s">
        <v>1008</v>
      </c>
      <c r="U70" s="39" t="s">
        <v>977</v>
      </c>
      <c r="V70" s="39" t="s">
        <v>1123</v>
      </c>
      <c r="W70" s="39" t="s">
        <v>827</v>
      </c>
      <c r="X70" s="39" t="s">
        <v>608</v>
      </c>
      <c r="Y70" s="39" t="s">
        <v>1264</v>
      </c>
      <c r="Z70" s="39" t="s">
        <v>1226</v>
      </c>
      <c r="AA70" s="39" t="s">
        <v>1267</v>
      </c>
      <c r="AB70" s="39" t="s">
        <v>1264</v>
      </c>
      <c r="AC70" s="39" t="s">
        <v>936</v>
      </c>
      <c r="AD70" s="39" t="s">
        <v>954</v>
      </c>
      <c r="AE70" s="39" t="s">
        <v>1264</v>
      </c>
      <c r="AF70" s="39" t="s">
        <v>1268</v>
      </c>
      <c r="AG70" s="39" t="s">
        <v>912</v>
      </c>
      <c r="AH70" s="39" t="s">
        <v>1264</v>
      </c>
      <c r="AI70" s="39" t="s">
        <v>913</v>
      </c>
      <c r="AJ70" s="39" t="s">
        <v>1200</v>
      </c>
      <c r="AK70" s="39" t="s">
        <v>1264</v>
      </c>
      <c r="AL70" s="39" t="s">
        <v>925</v>
      </c>
      <c r="AM70" s="39" t="s">
        <v>1269</v>
      </c>
      <c r="AN70" s="39" t="s">
        <v>1264</v>
      </c>
      <c r="AO70" s="39" t="s">
        <v>1206</v>
      </c>
      <c r="AP70" s="39" t="s">
        <v>1232</v>
      </c>
      <c r="AQ70" s="39" t="s">
        <v>1123</v>
      </c>
      <c r="AR70" s="39" t="s">
        <v>511</v>
      </c>
      <c r="AS70" s="39" t="s">
        <v>245</v>
      </c>
      <c r="AT70" s="39" t="s">
        <v>1264</v>
      </c>
      <c r="AU70" s="39" t="s">
        <v>1270</v>
      </c>
      <c r="AV70" s="39" t="s">
        <v>1271</v>
      </c>
      <c r="AW70" s="39" t="s">
        <v>1264</v>
      </c>
      <c r="AX70" s="39" t="s">
        <v>1261</v>
      </c>
      <c r="AY70" s="39" t="s">
        <v>1272</v>
      </c>
      <c r="AZ70" s="39" t="s">
        <v>1264</v>
      </c>
      <c r="BA70" s="39" t="s">
        <v>953</v>
      </c>
      <c r="BB70" s="39" t="s">
        <v>1239</v>
      </c>
      <c r="BC70" s="39" t="s">
        <v>1264</v>
      </c>
      <c r="BD70" s="39" t="s">
        <v>1154</v>
      </c>
      <c r="BE70" s="39" t="s">
        <v>979</v>
      </c>
      <c r="BF70" s="39" t="s">
        <v>1264</v>
      </c>
      <c r="BG70" s="39" t="s">
        <v>1202</v>
      </c>
      <c r="BH70" s="39" t="s">
        <v>1219</v>
      </c>
      <c r="BI70" s="39" t="s">
        <v>1264</v>
      </c>
      <c r="BJ70" s="39" t="s">
        <v>1262</v>
      </c>
      <c r="BK70" s="39" t="s">
        <v>1208</v>
      </c>
    </row>
    <row r="71" spans="1:63">
      <c r="A71" s="37" t="s">
        <v>1135</v>
      </c>
      <c r="B71" s="37" t="s">
        <v>295</v>
      </c>
      <c r="C71" s="37" t="s">
        <v>1273</v>
      </c>
      <c r="D71" s="37" t="s">
        <v>1274</v>
      </c>
      <c r="E71" s="37" t="s">
        <v>920</v>
      </c>
      <c r="F71" s="37" t="s">
        <v>977</v>
      </c>
      <c r="G71" s="37" t="s">
        <v>1274</v>
      </c>
      <c r="H71" s="37" t="s">
        <v>1104</v>
      </c>
      <c r="I71" s="37" t="s">
        <v>928</v>
      </c>
      <c r="J71" s="37" t="s">
        <v>1274</v>
      </c>
      <c r="K71" s="37" t="s">
        <v>1171</v>
      </c>
      <c r="L71" s="37" t="s">
        <v>1275</v>
      </c>
      <c r="M71" s="37" t="s">
        <v>1274</v>
      </c>
      <c r="N71" s="37" t="s">
        <v>1142</v>
      </c>
      <c r="O71" s="37" t="s">
        <v>1112</v>
      </c>
      <c r="P71" s="37" t="s">
        <v>1274</v>
      </c>
      <c r="Q71" s="37" t="s">
        <v>1103</v>
      </c>
      <c r="R71" s="37" t="s">
        <v>1119</v>
      </c>
      <c r="S71" s="37" t="s">
        <v>1274</v>
      </c>
      <c r="T71" s="37" t="s">
        <v>1276</v>
      </c>
      <c r="U71" s="37" t="s">
        <v>1196</v>
      </c>
      <c r="V71" s="37" t="s">
        <v>1135</v>
      </c>
      <c r="W71" s="37" t="s">
        <v>326</v>
      </c>
      <c r="X71" s="37" t="s">
        <v>414</v>
      </c>
      <c r="Y71" s="37" t="s">
        <v>1274</v>
      </c>
      <c r="Z71" s="37" t="s">
        <v>1277</v>
      </c>
      <c r="AA71" s="37" t="s">
        <v>1257</v>
      </c>
      <c r="AB71" s="37" t="s">
        <v>1274</v>
      </c>
      <c r="AC71" s="37" t="s">
        <v>938</v>
      </c>
      <c r="AD71" s="37" t="s">
        <v>1278</v>
      </c>
      <c r="AE71" s="37" t="s">
        <v>1274</v>
      </c>
      <c r="AF71" s="37" t="s">
        <v>1154</v>
      </c>
      <c r="AG71" s="37" t="s">
        <v>969</v>
      </c>
      <c r="AH71" s="37" t="s">
        <v>1274</v>
      </c>
      <c r="AI71" s="37" t="s">
        <v>1198</v>
      </c>
      <c r="AJ71" s="37" t="s">
        <v>944</v>
      </c>
      <c r="AK71" s="37" t="s">
        <v>1274</v>
      </c>
      <c r="AL71" s="37" t="s">
        <v>1276</v>
      </c>
      <c r="AM71" s="37" t="s">
        <v>1195</v>
      </c>
      <c r="AN71" s="37" t="s">
        <v>1274</v>
      </c>
      <c r="AO71" s="37" t="s">
        <v>1279</v>
      </c>
      <c r="AP71" s="37" t="s">
        <v>1280</v>
      </c>
      <c r="AQ71" s="37" t="s">
        <v>1135</v>
      </c>
      <c r="AR71" s="37" t="s">
        <v>592</v>
      </c>
      <c r="AS71" s="37" t="s">
        <v>668</v>
      </c>
      <c r="AT71" s="37" t="s">
        <v>1274</v>
      </c>
      <c r="AU71" s="37" t="s">
        <v>945</v>
      </c>
      <c r="AV71" s="37" t="s">
        <v>1281</v>
      </c>
      <c r="AW71" s="37" t="s">
        <v>1274</v>
      </c>
      <c r="AX71" s="37" t="s">
        <v>1282</v>
      </c>
      <c r="AY71" s="37" t="s">
        <v>1283</v>
      </c>
      <c r="AZ71" s="37" t="s">
        <v>1274</v>
      </c>
      <c r="BA71" s="37" t="s">
        <v>1223</v>
      </c>
      <c r="BB71" s="37" t="s">
        <v>1214</v>
      </c>
      <c r="BC71" s="37" t="s">
        <v>1274</v>
      </c>
      <c r="BD71" s="37" t="s">
        <v>1014</v>
      </c>
      <c r="BE71" s="37" t="s">
        <v>1207</v>
      </c>
      <c r="BF71" s="37" t="s">
        <v>1274</v>
      </c>
      <c r="BG71" s="37" t="s">
        <v>1251</v>
      </c>
      <c r="BH71" s="37" t="s">
        <v>1144</v>
      </c>
      <c r="BI71" s="37" t="s">
        <v>1274</v>
      </c>
      <c r="BJ71" s="37" t="s">
        <v>1277</v>
      </c>
      <c r="BK71" s="37" t="s">
        <v>1207</v>
      </c>
    </row>
    <row r="72" spans="1:63">
      <c r="A72" s="37" t="s">
        <v>1149</v>
      </c>
      <c r="B72" s="37" t="s">
        <v>1284</v>
      </c>
      <c r="C72" s="37" t="s">
        <v>294</v>
      </c>
      <c r="D72" s="37" t="s">
        <v>1285</v>
      </c>
      <c r="E72" s="37" t="s">
        <v>1061</v>
      </c>
      <c r="F72" s="37" t="s">
        <v>911</v>
      </c>
      <c r="G72" s="37" t="s">
        <v>1285</v>
      </c>
      <c r="H72" s="37" t="s">
        <v>1033</v>
      </c>
      <c r="I72" s="37" t="s">
        <v>902</v>
      </c>
      <c r="J72" s="37" t="s">
        <v>1285</v>
      </c>
      <c r="K72" s="37" t="s">
        <v>1101</v>
      </c>
      <c r="L72" s="37" t="s">
        <v>1031</v>
      </c>
      <c r="M72" s="37" t="s">
        <v>1285</v>
      </c>
      <c r="N72" s="37" t="s">
        <v>1151</v>
      </c>
      <c r="O72" s="37" t="s">
        <v>885</v>
      </c>
      <c r="P72" s="37" t="s">
        <v>1285</v>
      </c>
      <c r="Q72" s="37" t="s">
        <v>951</v>
      </c>
      <c r="R72" s="37" t="s">
        <v>962</v>
      </c>
      <c r="S72" s="37" t="s">
        <v>1285</v>
      </c>
      <c r="T72" s="37" t="s">
        <v>1116</v>
      </c>
      <c r="U72" s="37" t="s">
        <v>949</v>
      </c>
      <c r="V72" s="37" t="s">
        <v>1149</v>
      </c>
      <c r="W72" s="37" t="s">
        <v>558</v>
      </c>
      <c r="X72" s="37" t="s">
        <v>816</v>
      </c>
      <c r="Y72" s="37" t="s">
        <v>1285</v>
      </c>
      <c r="Z72" s="37" t="s">
        <v>1280</v>
      </c>
      <c r="AA72" s="37" t="s">
        <v>1218</v>
      </c>
      <c r="AB72" s="37" t="s">
        <v>1285</v>
      </c>
      <c r="AC72" s="37" t="s">
        <v>1228</v>
      </c>
      <c r="AD72" s="37" t="s">
        <v>987</v>
      </c>
      <c r="AE72" s="37" t="s">
        <v>1285</v>
      </c>
      <c r="AF72" s="37" t="s">
        <v>1170</v>
      </c>
      <c r="AG72" s="37" t="s">
        <v>1105</v>
      </c>
      <c r="AH72" s="37" t="s">
        <v>1285</v>
      </c>
      <c r="AI72" s="37" t="s">
        <v>1265</v>
      </c>
      <c r="AJ72" s="37" t="s">
        <v>1107</v>
      </c>
      <c r="AK72" s="37" t="s">
        <v>1285</v>
      </c>
      <c r="AL72" s="37" t="s">
        <v>1170</v>
      </c>
      <c r="AM72" s="37" t="s">
        <v>1170</v>
      </c>
      <c r="AN72" s="37" t="s">
        <v>1285</v>
      </c>
      <c r="AO72" s="37" t="s">
        <v>1200</v>
      </c>
      <c r="AP72" s="37" t="s">
        <v>1145</v>
      </c>
      <c r="AQ72" s="37" t="s">
        <v>1149</v>
      </c>
      <c r="AR72" s="37" t="s">
        <v>572</v>
      </c>
      <c r="AS72" s="37" t="s">
        <v>572</v>
      </c>
      <c r="AT72" s="37" t="s">
        <v>1285</v>
      </c>
      <c r="AU72" s="37" t="s">
        <v>1241</v>
      </c>
      <c r="AV72" s="37" t="s">
        <v>955</v>
      </c>
      <c r="AW72" s="37" t="s">
        <v>1285</v>
      </c>
      <c r="AX72" s="37" t="s">
        <v>1207</v>
      </c>
      <c r="AY72" s="37" t="s">
        <v>1286</v>
      </c>
      <c r="AZ72" s="37" t="s">
        <v>1285</v>
      </c>
      <c r="BA72" s="37" t="s">
        <v>909</v>
      </c>
      <c r="BB72" s="37" t="s">
        <v>912</v>
      </c>
      <c r="BC72" s="37" t="s">
        <v>1285</v>
      </c>
      <c r="BD72" s="37" t="s">
        <v>915</v>
      </c>
      <c r="BE72" s="37" t="s">
        <v>1228</v>
      </c>
      <c r="BF72" s="37" t="s">
        <v>1285</v>
      </c>
      <c r="BG72" s="37" t="s">
        <v>1140</v>
      </c>
      <c r="BH72" s="37" t="s">
        <v>1183</v>
      </c>
      <c r="BI72" s="37" t="s">
        <v>1285</v>
      </c>
      <c r="BJ72" s="37" t="s">
        <v>1212</v>
      </c>
      <c r="BK72" s="37" t="s">
        <v>1279</v>
      </c>
    </row>
    <row r="73" spans="1:63">
      <c r="A73" s="37" t="s">
        <v>1162</v>
      </c>
      <c r="B73" s="37" t="s">
        <v>1172</v>
      </c>
      <c r="C73" s="37" t="s">
        <v>585</v>
      </c>
      <c r="D73" s="37" t="s">
        <v>1287</v>
      </c>
      <c r="E73" s="37" t="s">
        <v>943</v>
      </c>
      <c r="F73" s="37" t="s">
        <v>1288</v>
      </c>
      <c r="G73" s="37" t="s">
        <v>1287</v>
      </c>
      <c r="H73" s="37" t="s">
        <v>915</v>
      </c>
      <c r="I73" s="37" t="s">
        <v>1181</v>
      </c>
      <c r="J73" s="37" t="s">
        <v>1287</v>
      </c>
      <c r="K73" s="37" t="s">
        <v>1059</v>
      </c>
      <c r="L73" s="37" t="s">
        <v>1049</v>
      </c>
      <c r="M73" s="37" t="s">
        <v>1287</v>
      </c>
      <c r="N73" s="37" t="s">
        <v>1289</v>
      </c>
      <c r="O73" s="37" t="s">
        <v>1080</v>
      </c>
      <c r="P73" s="37" t="s">
        <v>1287</v>
      </c>
      <c r="Q73" s="37" t="s">
        <v>1078</v>
      </c>
      <c r="R73" s="37" t="s">
        <v>962</v>
      </c>
      <c r="S73" s="37" t="s">
        <v>1287</v>
      </c>
      <c r="T73" s="37" t="s">
        <v>1107</v>
      </c>
      <c r="U73" s="37" t="s">
        <v>1269</v>
      </c>
      <c r="V73" s="37" t="s">
        <v>1162</v>
      </c>
      <c r="W73" s="37" t="s">
        <v>512</v>
      </c>
      <c r="X73" s="37" t="s">
        <v>804</v>
      </c>
      <c r="Y73" s="37" t="s">
        <v>1287</v>
      </c>
      <c r="Z73" s="37" t="s">
        <v>1240</v>
      </c>
      <c r="AA73" s="37" t="s">
        <v>1290</v>
      </c>
      <c r="AB73" s="37" t="s">
        <v>1287</v>
      </c>
      <c r="AC73" s="37" t="s">
        <v>1202</v>
      </c>
      <c r="AD73" s="37" t="s">
        <v>1227</v>
      </c>
      <c r="AE73" s="37" t="s">
        <v>1287</v>
      </c>
      <c r="AF73" s="37" t="s">
        <v>919</v>
      </c>
      <c r="AG73" s="37" t="s">
        <v>1127</v>
      </c>
      <c r="AH73" s="37" t="s">
        <v>1287</v>
      </c>
      <c r="AI73" s="37" t="s">
        <v>968</v>
      </c>
      <c r="AJ73" s="37" t="s">
        <v>1013</v>
      </c>
      <c r="AK73" s="37" t="s">
        <v>1287</v>
      </c>
      <c r="AL73" s="37" t="s">
        <v>1104</v>
      </c>
      <c r="AM73" s="37" t="s">
        <v>1205</v>
      </c>
      <c r="AN73" s="37" t="s">
        <v>1287</v>
      </c>
      <c r="AO73" s="37" t="s">
        <v>1146</v>
      </c>
      <c r="AP73" s="37" t="s">
        <v>912</v>
      </c>
      <c r="AQ73" s="37" t="s">
        <v>1162</v>
      </c>
      <c r="AR73" s="37" t="s">
        <v>608</v>
      </c>
      <c r="AS73" s="37" t="s">
        <v>421</v>
      </c>
      <c r="AT73" s="37" t="s">
        <v>1287</v>
      </c>
      <c r="AU73" s="37" t="s">
        <v>1216</v>
      </c>
      <c r="AV73" s="37" t="s">
        <v>957</v>
      </c>
      <c r="AW73" s="37" t="s">
        <v>1287</v>
      </c>
      <c r="AX73" s="37" t="s">
        <v>938</v>
      </c>
      <c r="AY73" s="37" t="s">
        <v>1291</v>
      </c>
      <c r="AZ73" s="37" t="s">
        <v>1287</v>
      </c>
      <c r="BA73" s="37" t="s">
        <v>1188</v>
      </c>
      <c r="BB73" s="37" t="s">
        <v>953</v>
      </c>
      <c r="BC73" s="37" t="s">
        <v>1287</v>
      </c>
      <c r="BD73" s="37" t="s">
        <v>997</v>
      </c>
      <c r="BE73" s="37" t="s">
        <v>953</v>
      </c>
      <c r="BF73" s="37" t="s">
        <v>1287</v>
      </c>
      <c r="BG73" s="37" t="s">
        <v>1183</v>
      </c>
      <c r="BH73" s="37" t="s">
        <v>1158</v>
      </c>
      <c r="BI73" s="37" t="s">
        <v>1287</v>
      </c>
      <c r="BJ73" s="37" t="s">
        <v>978</v>
      </c>
      <c r="BK73" s="37" t="s">
        <v>1240</v>
      </c>
    </row>
    <row r="74" spans="1:63">
      <c r="A74" s="37" t="s">
        <v>1177</v>
      </c>
      <c r="B74" s="37" t="s">
        <v>509</v>
      </c>
      <c r="C74" s="37" t="s">
        <v>636</v>
      </c>
      <c r="D74" s="37" t="s">
        <v>1292</v>
      </c>
      <c r="E74" s="37" t="s">
        <v>1269</v>
      </c>
      <c r="F74" s="37" t="s">
        <v>1160</v>
      </c>
      <c r="G74" s="37" t="s">
        <v>1292</v>
      </c>
      <c r="H74" s="37" t="s">
        <v>1180</v>
      </c>
      <c r="I74" s="37" t="s">
        <v>961</v>
      </c>
      <c r="J74" s="37" t="s">
        <v>1292</v>
      </c>
      <c r="K74" s="37" t="s">
        <v>1118</v>
      </c>
      <c r="L74" s="37" t="s">
        <v>1176</v>
      </c>
      <c r="M74" s="37" t="s">
        <v>1292</v>
      </c>
      <c r="N74" s="37" t="s">
        <v>903</v>
      </c>
      <c r="O74" s="37" t="s">
        <v>1106</v>
      </c>
      <c r="P74" s="37" t="s">
        <v>1292</v>
      </c>
      <c r="Q74" s="37" t="s">
        <v>928</v>
      </c>
      <c r="R74" s="37" t="s">
        <v>1100</v>
      </c>
      <c r="S74" s="37" t="s">
        <v>1292</v>
      </c>
      <c r="T74" s="37" t="s">
        <v>1293</v>
      </c>
      <c r="U74" s="37" t="s">
        <v>970</v>
      </c>
      <c r="V74" s="37" t="s">
        <v>1177</v>
      </c>
      <c r="W74" s="37" t="s">
        <v>821</v>
      </c>
      <c r="X74" s="37" t="s">
        <v>651</v>
      </c>
      <c r="Y74" s="37" t="s">
        <v>1292</v>
      </c>
      <c r="Z74" s="37" t="s">
        <v>1294</v>
      </c>
      <c r="AA74" s="37" t="s">
        <v>1220</v>
      </c>
      <c r="AB74" s="37" t="s">
        <v>1292</v>
      </c>
      <c r="AC74" s="37" t="s">
        <v>1221</v>
      </c>
      <c r="AD74" s="37" t="s">
        <v>922</v>
      </c>
      <c r="AE74" s="37" t="s">
        <v>1292</v>
      </c>
      <c r="AF74" s="37" t="s">
        <v>1170</v>
      </c>
      <c r="AG74" s="37" t="s">
        <v>1008</v>
      </c>
      <c r="AH74" s="37" t="s">
        <v>1292</v>
      </c>
      <c r="AI74" s="37" t="s">
        <v>1157</v>
      </c>
      <c r="AJ74" s="37" t="s">
        <v>1276</v>
      </c>
      <c r="AK74" s="37" t="s">
        <v>1292</v>
      </c>
      <c r="AL74" s="37" t="s">
        <v>1169</v>
      </c>
      <c r="AM74" s="37" t="s">
        <v>1158</v>
      </c>
      <c r="AN74" s="37" t="s">
        <v>1292</v>
      </c>
      <c r="AO74" s="37" t="s">
        <v>1122</v>
      </c>
      <c r="AP74" s="37" t="s">
        <v>987</v>
      </c>
      <c r="AQ74" s="37" t="s">
        <v>1177</v>
      </c>
      <c r="AR74" s="37" t="s">
        <v>503</v>
      </c>
      <c r="AS74" s="37" t="s">
        <v>822</v>
      </c>
      <c r="AT74" s="37" t="s">
        <v>1292</v>
      </c>
      <c r="AU74" s="37" t="s">
        <v>1295</v>
      </c>
      <c r="AV74" s="37" t="s">
        <v>1296</v>
      </c>
      <c r="AW74" s="37" t="s">
        <v>1292</v>
      </c>
      <c r="AX74" s="37" t="s">
        <v>936</v>
      </c>
      <c r="AY74" s="37" t="s">
        <v>955</v>
      </c>
      <c r="AZ74" s="37" t="s">
        <v>1292</v>
      </c>
      <c r="BA74" s="37" t="s">
        <v>1105</v>
      </c>
      <c r="BB74" s="37" t="s">
        <v>1221</v>
      </c>
      <c r="BC74" s="37" t="s">
        <v>1292</v>
      </c>
      <c r="BD74" s="37" t="s">
        <v>1131</v>
      </c>
      <c r="BE74" s="37" t="s">
        <v>1297</v>
      </c>
      <c r="BF74" s="37" t="s">
        <v>1292</v>
      </c>
      <c r="BG74" s="37" t="s">
        <v>1203</v>
      </c>
      <c r="BH74" s="37" t="s">
        <v>1276</v>
      </c>
      <c r="BI74" s="37" t="s">
        <v>1292</v>
      </c>
      <c r="BJ74" s="37" t="s">
        <v>922</v>
      </c>
      <c r="BK74" s="37" t="s">
        <v>1232</v>
      </c>
    </row>
    <row r="75" spans="1:63">
      <c r="A75" s="37" t="s">
        <v>1185</v>
      </c>
      <c r="B75" s="37" t="s">
        <v>1186</v>
      </c>
      <c r="C75" s="37" t="s">
        <v>691</v>
      </c>
      <c r="D75" s="37" t="s">
        <v>1298</v>
      </c>
      <c r="E75" s="37" t="s">
        <v>1211</v>
      </c>
      <c r="F75" s="37" t="s">
        <v>1242</v>
      </c>
      <c r="G75" s="37" t="s">
        <v>1298</v>
      </c>
      <c r="H75" s="37" t="s">
        <v>1105</v>
      </c>
      <c r="I75" s="37" t="s">
        <v>913</v>
      </c>
      <c r="J75" s="37" t="s">
        <v>1298</v>
      </c>
      <c r="K75" s="37" t="s">
        <v>962</v>
      </c>
      <c r="L75" s="37" t="s">
        <v>1171</v>
      </c>
      <c r="M75" s="37" t="s">
        <v>1298</v>
      </c>
      <c r="N75" s="37" t="s">
        <v>968</v>
      </c>
      <c r="O75" s="37" t="s">
        <v>1126</v>
      </c>
      <c r="P75" s="37" t="s">
        <v>1298</v>
      </c>
      <c r="Q75" s="37" t="s">
        <v>1115</v>
      </c>
      <c r="R75" s="37" t="s">
        <v>1175</v>
      </c>
      <c r="S75" s="37" t="s">
        <v>1298</v>
      </c>
      <c r="T75" s="37" t="s">
        <v>960</v>
      </c>
      <c r="U75" s="37" t="s">
        <v>1294</v>
      </c>
      <c r="V75" s="37" t="s">
        <v>1185</v>
      </c>
      <c r="W75" s="37" t="s">
        <v>541</v>
      </c>
      <c r="X75" s="37" t="s">
        <v>591</v>
      </c>
      <c r="Y75" s="37" t="s">
        <v>1298</v>
      </c>
      <c r="Z75" s="37" t="s">
        <v>1243</v>
      </c>
      <c r="AA75" s="37" t="s">
        <v>988</v>
      </c>
      <c r="AB75" s="37" t="s">
        <v>1298</v>
      </c>
      <c r="AC75" s="37" t="s">
        <v>1248</v>
      </c>
      <c r="AD75" s="37" t="s">
        <v>1286</v>
      </c>
      <c r="AE75" s="37" t="s">
        <v>1298</v>
      </c>
      <c r="AF75" s="37" t="s">
        <v>1223</v>
      </c>
      <c r="AG75" s="37" t="s">
        <v>1122</v>
      </c>
      <c r="AH75" s="37" t="s">
        <v>1298</v>
      </c>
      <c r="AI75" s="37" t="s">
        <v>1224</v>
      </c>
      <c r="AJ75" s="37" t="s">
        <v>937</v>
      </c>
      <c r="AK75" s="37" t="s">
        <v>1298</v>
      </c>
      <c r="AL75" s="37" t="s">
        <v>1036</v>
      </c>
      <c r="AM75" s="37" t="s">
        <v>977</v>
      </c>
      <c r="AN75" s="37" t="s">
        <v>1298</v>
      </c>
      <c r="AO75" s="37" t="s">
        <v>947</v>
      </c>
      <c r="AP75" s="37" t="s">
        <v>924</v>
      </c>
      <c r="AQ75" s="37" t="s">
        <v>1185</v>
      </c>
      <c r="AR75" s="37" t="s">
        <v>284</v>
      </c>
      <c r="AS75" s="37" t="s">
        <v>680</v>
      </c>
      <c r="AT75" s="37" t="s">
        <v>1298</v>
      </c>
      <c r="AU75" s="37" t="s">
        <v>1230</v>
      </c>
      <c r="AV75" s="37" t="s">
        <v>1299</v>
      </c>
      <c r="AW75" s="37" t="s">
        <v>1298</v>
      </c>
      <c r="AX75" s="37" t="s">
        <v>1286</v>
      </c>
      <c r="AY75" s="37" t="s">
        <v>1300</v>
      </c>
      <c r="AZ75" s="37" t="s">
        <v>1298</v>
      </c>
      <c r="BA75" s="37" t="s">
        <v>960</v>
      </c>
      <c r="BB75" s="37" t="s">
        <v>1253</v>
      </c>
      <c r="BC75" s="37" t="s">
        <v>1298</v>
      </c>
      <c r="BD75" s="37" t="s">
        <v>1195</v>
      </c>
      <c r="BE75" s="37" t="s">
        <v>1238</v>
      </c>
      <c r="BF75" s="37" t="s">
        <v>1298</v>
      </c>
      <c r="BG75" s="37" t="s">
        <v>1228</v>
      </c>
      <c r="BH75" s="37" t="s">
        <v>970</v>
      </c>
      <c r="BI75" s="37" t="s">
        <v>1298</v>
      </c>
      <c r="BJ75" s="37" t="s">
        <v>1245</v>
      </c>
      <c r="BK75" s="37" t="s">
        <v>1301</v>
      </c>
    </row>
    <row r="76" spans="1:63">
      <c r="A76" s="37" t="s">
        <v>1190</v>
      </c>
      <c r="B76" s="37" t="s">
        <v>649</v>
      </c>
      <c r="C76" s="37" t="s">
        <v>476</v>
      </c>
      <c r="D76" s="37" t="s">
        <v>1302</v>
      </c>
      <c r="E76" s="37" t="s">
        <v>1206</v>
      </c>
      <c r="F76" s="37" t="s">
        <v>924</v>
      </c>
      <c r="G76" s="37" t="s">
        <v>1302</v>
      </c>
      <c r="H76" s="37" t="s">
        <v>1303</v>
      </c>
      <c r="I76" s="37" t="s">
        <v>1269</v>
      </c>
      <c r="J76" s="37" t="s">
        <v>1302</v>
      </c>
      <c r="K76" s="37" t="s">
        <v>1180</v>
      </c>
      <c r="L76" s="37" t="s">
        <v>1126</v>
      </c>
      <c r="M76" s="37" t="s">
        <v>1302</v>
      </c>
      <c r="N76" s="37" t="s">
        <v>989</v>
      </c>
      <c r="O76" s="37" t="s">
        <v>1204</v>
      </c>
      <c r="P76" s="37" t="s">
        <v>1302</v>
      </c>
      <c r="Q76" s="37" t="s">
        <v>1061</v>
      </c>
      <c r="R76" s="37" t="s">
        <v>1128</v>
      </c>
      <c r="S76" s="37" t="s">
        <v>1302</v>
      </c>
      <c r="T76" s="37" t="s">
        <v>987</v>
      </c>
      <c r="U76" s="37" t="s">
        <v>945</v>
      </c>
      <c r="V76" s="37" t="s">
        <v>1190</v>
      </c>
      <c r="W76" s="37" t="s">
        <v>699</v>
      </c>
      <c r="X76" s="37" t="s">
        <v>773</v>
      </c>
      <c r="Y76" s="37" t="s">
        <v>1302</v>
      </c>
      <c r="Z76" s="37" t="s">
        <v>1304</v>
      </c>
      <c r="AA76" s="37" t="s">
        <v>1305</v>
      </c>
      <c r="AB76" s="37" t="s">
        <v>1302</v>
      </c>
      <c r="AC76" s="37" t="s">
        <v>1283</v>
      </c>
      <c r="AD76" s="37" t="s">
        <v>1306</v>
      </c>
      <c r="AE76" s="37" t="s">
        <v>1302</v>
      </c>
      <c r="AF76" s="37" t="s">
        <v>935</v>
      </c>
      <c r="AG76" s="37" t="s">
        <v>1238</v>
      </c>
      <c r="AH76" s="37" t="s">
        <v>1302</v>
      </c>
      <c r="AI76" s="37" t="s">
        <v>911</v>
      </c>
      <c r="AJ76" s="37" t="s">
        <v>1229</v>
      </c>
      <c r="AK76" s="37" t="s">
        <v>1302</v>
      </c>
      <c r="AL76" s="37" t="s">
        <v>1307</v>
      </c>
      <c r="AM76" s="37" t="s">
        <v>922</v>
      </c>
      <c r="AN76" s="37" t="s">
        <v>1302</v>
      </c>
      <c r="AO76" s="37" t="s">
        <v>1230</v>
      </c>
      <c r="AP76" s="37" t="s">
        <v>1304</v>
      </c>
      <c r="AQ76" s="37" t="s">
        <v>1190</v>
      </c>
      <c r="AR76" s="37" t="s">
        <v>716</v>
      </c>
      <c r="AS76" s="37" t="s">
        <v>643</v>
      </c>
      <c r="AT76" s="37" t="s">
        <v>1302</v>
      </c>
      <c r="AU76" s="37" t="s">
        <v>1308</v>
      </c>
      <c r="AV76" s="37" t="s">
        <v>958</v>
      </c>
      <c r="AW76" s="37" t="s">
        <v>1302</v>
      </c>
      <c r="AX76" s="37" t="s">
        <v>1244</v>
      </c>
      <c r="AY76" s="37" t="s">
        <v>1309</v>
      </c>
      <c r="AZ76" s="37" t="s">
        <v>1302</v>
      </c>
      <c r="BA76" s="37" t="s">
        <v>1278</v>
      </c>
      <c r="BB76" s="37" t="s">
        <v>1310</v>
      </c>
      <c r="BC76" s="37" t="s">
        <v>1302</v>
      </c>
      <c r="BD76" s="37" t="s">
        <v>914</v>
      </c>
      <c r="BE76" s="37" t="s">
        <v>1311</v>
      </c>
      <c r="BF76" s="37" t="s">
        <v>1302</v>
      </c>
      <c r="BG76" s="37" t="s">
        <v>1262</v>
      </c>
      <c r="BH76" s="37" t="s">
        <v>1282</v>
      </c>
      <c r="BI76" s="37" t="s">
        <v>1302</v>
      </c>
      <c r="BJ76" s="37" t="s">
        <v>948</v>
      </c>
      <c r="BK76" s="37" t="s">
        <v>948</v>
      </c>
    </row>
    <row r="77" spans="1:63">
      <c r="A77" s="37" t="s">
        <v>1199</v>
      </c>
      <c r="B77" s="37" t="s">
        <v>812</v>
      </c>
      <c r="C77" s="37" t="s">
        <v>729</v>
      </c>
      <c r="D77" s="37" t="s">
        <v>1312</v>
      </c>
      <c r="E77" s="37" t="s">
        <v>1241</v>
      </c>
      <c r="F77" s="37" t="s">
        <v>1301</v>
      </c>
      <c r="G77" s="37" t="s">
        <v>1312</v>
      </c>
      <c r="H77" s="37" t="s">
        <v>1145</v>
      </c>
      <c r="I77" s="37" t="s">
        <v>1303</v>
      </c>
      <c r="J77" s="37" t="s">
        <v>1312</v>
      </c>
      <c r="K77" s="37" t="s">
        <v>1175</v>
      </c>
      <c r="L77" s="37" t="s">
        <v>1155</v>
      </c>
      <c r="M77" s="37" t="s">
        <v>1312</v>
      </c>
      <c r="N77" s="37" t="s">
        <v>1313</v>
      </c>
      <c r="O77" s="37" t="s">
        <v>1127</v>
      </c>
      <c r="P77" s="37" t="s">
        <v>1312</v>
      </c>
      <c r="Q77" s="37" t="s">
        <v>1144</v>
      </c>
      <c r="R77" s="37" t="s">
        <v>1268</v>
      </c>
      <c r="S77" s="37" t="s">
        <v>1312</v>
      </c>
      <c r="T77" s="37" t="s">
        <v>1232</v>
      </c>
      <c r="U77" s="37" t="s">
        <v>1218</v>
      </c>
      <c r="V77" s="37" t="s">
        <v>1199</v>
      </c>
      <c r="W77" s="37" t="s">
        <v>963</v>
      </c>
      <c r="X77" s="37" t="s">
        <v>753</v>
      </c>
      <c r="Y77" s="37" t="s">
        <v>1312</v>
      </c>
      <c r="Z77" s="37" t="s">
        <v>1314</v>
      </c>
      <c r="AA77" s="37" t="s">
        <v>1315</v>
      </c>
      <c r="AB77" s="37" t="s">
        <v>1312</v>
      </c>
      <c r="AC77" s="37" t="s">
        <v>1258</v>
      </c>
      <c r="AD77" s="37" t="s">
        <v>1316</v>
      </c>
      <c r="AE77" s="37" t="s">
        <v>1312</v>
      </c>
      <c r="AF77" s="37" t="s">
        <v>1226</v>
      </c>
      <c r="AG77" s="37" t="s">
        <v>1286</v>
      </c>
      <c r="AH77" s="37" t="s">
        <v>1312</v>
      </c>
      <c r="AI77" s="37" t="s">
        <v>1122</v>
      </c>
      <c r="AJ77" s="37" t="s">
        <v>1267</v>
      </c>
      <c r="AK77" s="37" t="s">
        <v>1312</v>
      </c>
      <c r="AL77" s="37" t="s">
        <v>1290</v>
      </c>
      <c r="AM77" s="37" t="s">
        <v>1295</v>
      </c>
      <c r="AN77" s="37" t="s">
        <v>1312</v>
      </c>
      <c r="AO77" s="37" t="s">
        <v>1306</v>
      </c>
      <c r="AP77" s="37" t="s">
        <v>1317</v>
      </c>
      <c r="AQ77" s="37" t="s">
        <v>1199</v>
      </c>
      <c r="AR77" s="37" t="s">
        <v>963</v>
      </c>
      <c r="AS77" s="37" t="s">
        <v>805</v>
      </c>
      <c r="AT77" s="37" t="s">
        <v>1312</v>
      </c>
      <c r="AU77" s="37" t="s">
        <v>1318</v>
      </c>
      <c r="AV77" s="37" t="s">
        <v>1319</v>
      </c>
      <c r="AW77" s="37" t="s">
        <v>1312</v>
      </c>
      <c r="AX77" s="37" t="s">
        <v>1320</v>
      </c>
      <c r="AY77" s="37" t="s">
        <v>1321</v>
      </c>
      <c r="AZ77" s="37" t="s">
        <v>1312</v>
      </c>
      <c r="BA77" s="37" t="s">
        <v>979</v>
      </c>
      <c r="BB77" s="37" t="s">
        <v>1304</v>
      </c>
      <c r="BC77" s="37" t="s">
        <v>1312</v>
      </c>
      <c r="BD77" s="37" t="s">
        <v>1322</v>
      </c>
      <c r="BE77" s="37" t="s">
        <v>1323</v>
      </c>
      <c r="BF77" s="37" t="s">
        <v>1312</v>
      </c>
      <c r="BG77" s="37" t="s">
        <v>926</v>
      </c>
      <c r="BH77" s="37" t="s">
        <v>1254</v>
      </c>
      <c r="BI77" s="37" t="s">
        <v>1312</v>
      </c>
      <c r="BJ77" s="37" t="s">
        <v>1324</v>
      </c>
      <c r="BK77" s="37" t="s">
        <v>1308</v>
      </c>
    </row>
    <row r="78" spans="1:63">
      <c r="A78" s="37" t="s">
        <v>1209</v>
      </c>
      <c r="B78" s="37" t="s">
        <v>1325</v>
      </c>
      <c r="C78" s="37" t="s">
        <v>1326</v>
      </c>
      <c r="D78" s="37" t="s">
        <v>1327</v>
      </c>
      <c r="E78" s="37" t="s">
        <v>954</v>
      </c>
      <c r="F78" s="37" t="s">
        <v>1328</v>
      </c>
      <c r="G78" s="37" t="s">
        <v>1327</v>
      </c>
      <c r="H78" s="37" t="s">
        <v>978</v>
      </c>
      <c r="I78" s="37" t="s">
        <v>914</v>
      </c>
      <c r="J78" s="37" t="s">
        <v>1327</v>
      </c>
      <c r="K78" s="37" t="s">
        <v>1276</v>
      </c>
      <c r="L78" s="37" t="s">
        <v>1205</v>
      </c>
      <c r="M78" s="37" t="s">
        <v>1327</v>
      </c>
      <c r="N78" s="37" t="s">
        <v>1170</v>
      </c>
      <c r="O78" s="37" t="s">
        <v>943</v>
      </c>
      <c r="P78" s="37" t="s">
        <v>1327</v>
      </c>
      <c r="Q78" s="37" t="s">
        <v>944</v>
      </c>
      <c r="R78" s="37" t="s">
        <v>977</v>
      </c>
      <c r="S78" s="37" t="s">
        <v>1327</v>
      </c>
      <c r="T78" s="37" t="s">
        <v>936</v>
      </c>
      <c r="U78" s="37" t="s">
        <v>1329</v>
      </c>
      <c r="V78" s="37" t="s">
        <v>1209</v>
      </c>
      <c r="W78" s="37" t="s">
        <v>1330</v>
      </c>
      <c r="X78" s="37" t="s">
        <v>1331</v>
      </c>
      <c r="Y78" s="37" t="s">
        <v>1327</v>
      </c>
      <c r="Z78" s="37" t="s">
        <v>1332</v>
      </c>
      <c r="AA78" s="37" t="s">
        <v>1333</v>
      </c>
      <c r="AB78" s="37" t="s">
        <v>1327</v>
      </c>
      <c r="AC78" s="37" t="s">
        <v>1259</v>
      </c>
      <c r="AD78" s="37" t="s">
        <v>1314</v>
      </c>
      <c r="AE78" s="37" t="s">
        <v>1327</v>
      </c>
      <c r="AF78" s="37" t="s">
        <v>1239</v>
      </c>
      <c r="AG78" s="37" t="s">
        <v>1334</v>
      </c>
      <c r="AH78" s="37" t="s">
        <v>1327</v>
      </c>
      <c r="AI78" s="37" t="s">
        <v>1160</v>
      </c>
      <c r="AJ78" s="37" t="s">
        <v>1286</v>
      </c>
      <c r="AK78" s="37" t="s">
        <v>1327</v>
      </c>
      <c r="AL78" s="37" t="s">
        <v>1290</v>
      </c>
      <c r="AM78" s="37" t="s">
        <v>1229</v>
      </c>
      <c r="AN78" s="37" t="s">
        <v>1327</v>
      </c>
      <c r="AO78" s="37" t="s">
        <v>1306</v>
      </c>
      <c r="AP78" s="37" t="s">
        <v>1320</v>
      </c>
      <c r="AQ78" s="37" t="s">
        <v>1209</v>
      </c>
      <c r="AR78" s="37" t="s">
        <v>1335</v>
      </c>
      <c r="AS78" s="37" t="s">
        <v>863</v>
      </c>
      <c r="AT78" s="37" t="s">
        <v>1327</v>
      </c>
      <c r="AU78" s="37" t="s">
        <v>1336</v>
      </c>
      <c r="AV78" s="37" t="s">
        <v>1337</v>
      </c>
      <c r="AW78" s="37" t="s">
        <v>1327</v>
      </c>
      <c r="AX78" s="37" t="s">
        <v>1338</v>
      </c>
      <c r="AY78" s="37" t="s">
        <v>1339</v>
      </c>
      <c r="AZ78" s="37" t="s">
        <v>1327</v>
      </c>
      <c r="BA78" s="37" t="s">
        <v>1248</v>
      </c>
      <c r="BB78" s="37" t="s">
        <v>1244</v>
      </c>
      <c r="BC78" s="37" t="s">
        <v>1327</v>
      </c>
      <c r="BD78" s="37" t="s">
        <v>923</v>
      </c>
      <c r="BE78" s="37" t="s">
        <v>1323</v>
      </c>
      <c r="BF78" s="37" t="s">
        <v>1327</v>
      </c>
      <c r="BG78" s="37" t="s">
        <v>1254</v>
      </c>
      <c r="BH78" s="37" t="s">
        <v>1247</v>
      </c>
      <c r="BI78" s="37" t="s">
        <v>1327</v>
      </c>
      <c r="BJ78" s="37" t="s">
        <v>1340</v>
      </c>
      <c r="BK78" s="37" t="s">
        <v>1300</v>
      </c>
    </row>
    <row r="79" spans="1:63">
      <c r="A79" s="37" t="s">
        <v>1222</v>
      </c>
      <c r="B79" s="37" t="s">
        <v>848</v>
      </c>
      <c r="C79" s="37" t="s">
        <v>1341</v>
      </c>
      <c r="D79" s="37" t="s">
        <v>1342</v>
      </c>
      <c r="E79" s="37" t="s">
        <v>1334</v>
      </c>
      <c r="F79" s="37" t="s">
        <v>1343</v>
      </c>
      <c r="G79" s="37" t="s">
        <v>1342</v>
      </c>
      <c r="H79" s="37" t="s">
        <v>1208</v>
      </c>
      <c r="I79" s="37" t="s">
        <v>1227</v>
      </c>
      <c r="J79" s="37" t="s">
        <v>1342</v>
      </c>
      <c r="K79" s="37" t="s">
        <v>1251</v>
      </c>
      <c r="L79" s="37" t="s">
        <v>1188</v>
      </c>
      <c r="M79" s="37" t="s">
        <v>1342</v>
      </c>
      <c r="N79" s="37" t="s">
        <v>1127</v>
      </c>
      <c r="O79" s="37" t="s">
        <v>1251</v>
      </c>
      <c r="P79" s="37" t="s">
        <v>1342</v>
      </c>
      <c r="Q79" s="37" t="s">
        <v>1146</v>
      </c>
      <c r="R79" s="37" t="s">
        <v>912</v>
      </c>
      <c r="S79" s="37" t="s">
        <v>1342</v>
      </c>
      <c r="T79" s="37" t="s">
        <v>1218</v>
      </c>
      <c r="U79" s="37" t="s">
        <v>1344</v>
      </c>
      <c r="V79" s="37" t="s">
        <v>1222</v>
      </c>
      <c r="W79" s="37" t="s">
        <v>1345</v>
      </c>
      <c r="X79" s="37" t="s">
        <v>1346</v>
      </c>
      <c r="Y79" s="37" t="s">
        <v>1342</v>
      </c>
      <c r="Z79" s="37" t="s">
        <v>1332</v>
      </c>
      <c r="AA79" s="37" t="s">
        <v>1347</v>
      </c>
      <c r="AB79" s="37" t="s">
        <v>1342</v>
      </c>
      <c r="AC79" s="37" t="s">
        <v>1348</v>
      </c>
      <c r="AD79" s="37" t="s">
        <v>1349</v>
      </c>
      <c r="AE79" s="37" t="s">
        <v>1342</v>
      </c>
      <c r="AF79" s="37" t="s">
        <v>1226</v>
      </c>
      <c r="AG79" s="37" t="s">
        <v>1301</v>
      </c>
      <c r="AH79" s="37" t="s">
        <v>1342</v>
      </c>
      <c r="AI79" s="37" t="s">
        <v>1145</v>
      </c>
      <c r="AJ79" s="37" t="s">
        <v>1328</v>
      </c>
      <c r="AK79" s="37" t="s">
        <v>1342</v>
      </c>
      <c r="AL79" s="37" t="s">
        <v>1290</v>
      </c>
      <c r="AM79" s="37" t="s">
        <v>1238</v>
      </c>
      <c r="AN79" s="37" t="s">
        <v>1342</v>
      </c>
      <c r="AO79" s="37" t="s">
        <v>1306</v>
      </c>
      <c r="AP79" s="37" t="s">
        <v>1308</v>
      </c>
      <c r="AQ79" s="37" t="s">
        <v>1222</v>
      </c>
      <c r="AR79" s="37" t="s">
        <v>1021</v>
      </c>
      <c r="AS79" s="37" t="s">
        <v>860</v>
      </c>
      <c r="AT79" s="37" t="s">
        <v>1342</v>
      </c>
      <c r="AU79" s="37" t="s">
        <v>1350</v>
      </c>
      <c r="AV79" s="37" t="s">
        <v>1351</v>
      </c>
      <c r="AW79" s="37" t="s">
        <v>1342</v>
      </c>
      <c r="AX79" s="37" t="s">
        <v>1320</v>
      </c>
      <c r="AY79" s="37" t="s">
        <v>1352</v>
      </c>
      <c r="AZ79" s="37" t="s">
        <v>1342</v>
      </c>
      <c r="BA79" s="37" t="s">
        <v>979</v>
      </c>
      <c r="BB79" s="37" t="s">
        <v>1246</v>
      </c>
      <c r="BC79" s="37" t="s">
        <v>1342</v>
      </c>
      <c r="BD79" s="37" t="s">
        <v>1240</v>
      </c>
      <c r="BE79" s="37" t="s">
        <v>1332</v>
      </c>
      <c r="BF79" s="37" t="s">
        <v>1342</v>
      </c>
      <c r="BG79" s="37" t="s">
        <v>1215</v>
      </c>
      <c r="BH79" s="37" t="s">
        <v>1353</v>
      </c>
      <c r="BI79" s="37" t="s">
        <v>1342</v>
      </c>
      <c r="BJ79" s="37" t="s">
        <v>1308</v>
      </c>
      <c r="BK79" s="37" t="s">
        <v>1336</v>
      </c>
    </row>
    <row r="80" spans="1:63">
      <c r="A80" s="37" t="s">
        <v>1236</v>
      </c>
      <c r="B80" s="37" t="s">
        <v>866</v>
      </c>
      <c r="C80" s="37" t="s">
        <v>1354</v>
      </c>
      <c r="D80" s="37" t="s">
        <v>1355</v>
      </c>
      <c r="E80" s="37" t="s">
        <v>988</v>
      </c>
      <c r="F80" s="37" t="s">
        <v>1356</v>
      </c>
      <c r="G80" s="37" t="s">
        <v>1355</v>
      </c>
      <c r="H80" s="37" t="s">
        <v>1217</v>
      </c>
      <c r="I80" s="37" t="s">
        <v>1357</v>
      </c>
      <c r="J80" s="37" t="s">
        <v>1355</v>
      </c>
      <c r="K80" s="37" t="s">
        <v>978</v>
      </c>
      <c r="L80" s="37" t="s">
        <v>1213</v>
      </c>
      <c r="M80" s="37" t="s">
        <v>1355</v>
      </c>
      <c r="N80" s="37" t="s">
        <v>1213</v>
      </c>
      <c r="O80" s="37" t="s">
        <v>1015</v>
      </c>
      <c r="P80" s="37" t="s">
        <v>1355</v>
      </c>
      <c r="Q80" s="37" t="s">
        <v>1208</v>
      </c>
      <c r="R80" s="37" t="s">
        <v>1238</v>
      </c>
      <c r="S80" s="37" t="s">
        <v>1355</v>
      </c>
      <c r="T80" s="37" t="s">
        <v>1358</v>
      </c>
      <c r="U80" s="37" t="s">
        <v>1336</v>
      </c>
      <c r="V80" s="37" t="s">
        <v>1236</v>
      </c>
      <c r="W80" s="37" t="s">
        <v>1359</v>
      </c>
      <c r="X80" s="37" t="s">
        <v>1360</v>
      </c>
      <c r="Y80" s="37" t="s">
        <v>1355</v>
      </c>
      <c r="Z80" s="37" t="s">
        <v>1361</v>
      </c>
      <c r="AA80" s="37" t="s">
        <v>1362</v>
      </c>
      <c r="AB80" s="37" t="s">
        <v>1355</v>
      </c>
      <c r="AC80" s="37" t="s">
        <v>1299</v>
      </c>
      <c r="AD80" s="37" t="s">
        <v>1363</v>
      </c>
      <c r="AE80" s="37" t="s">
        <v>1355</v>
      </c>
      <c r="AF80" s="37" t="s">
        <v>1301</v>
      </c>
      <c r="AG80" s="37" t="s">
        <v>1244</v>
      </c>
      <c r="AH80" s="37" t="s">
        <v>1355</v>
      </c>
      <c r="AI80" s="37" t="s">
        <v>922</v>
      </c>
      <c r="AJ80" s="37" t="s">
        <v>988</v>
      </c>
      <c r="AK80" s="37" t="s">
        <v>1355</v>
      </c>
      <c r="AL80" s="37" t="s">
        <v>1364</v>
      </c>
      <c r="AM80" s="37" t="s">
        <v>1365</v>
      </c>
      <c r="AN80" s="37" t="s">
        <v>1355</v>
      </c>
      <c r="AO80" s="37" t="s">
        <v>956</v>
      </c>
      <c r="AP80" s="37" t="s">
        <v>1366</v>
      </c>
      <c r="AQ80" s="37" t="s">
        <v>1236</v>
      </c>
      <c r="AR80" s="37" t="s">
        <v>1367</v>
      </c>
      <c r="AS80" s="37" t="s">
        <v>1360</v>
      </c>
      <c r="AT80" s="37" t="s">
        <v>1355</v>
      </c>
      <c r="AU80" s="37" t="s">
        <v>1363</v>
      </c>
      <c r="AV80" s="37" t="s">
        <v>1368</v>
      </c>
      <c r="AW80" s="37" t="s">
        <v>1355</v>
      </c>
      <c r="AX80" s="37" t="s">
        <v>1369</v>
      </c>
      <c r="AY80" s="37" t="s">
        <v>1370</v>
      </c>
      <c r="AZ80" s="37" t="s">
        <v>1355</v>
      </c>
      <c r="BA80" s="37" t="s">
        <v>1371</v>
      </c>
      <c r="BB80" s="37" t="s">
        <v>1305</v>
      </c>
      <c r="BC80" s="37" t="s">
        <v>1355</v>
      </c>
      <c r="BD80" s="37" t="s">
        <v>954</v>
      </c>
      <c r="BE80" s="37" t="s">
        <v>1372</v>
      </c>
      <c r="BF80" s="37" t="s">
        <v>1355</v>
      </c>
      <c r="BG80" s="37" t="s">
        <v>1358</v>
      </c>
      <c r="BH80" s="37" t="s">
        <v>1373</v>
      </c>
      <c r="BI80" s="37" t="s">
        <v>1355</v>
      </c>
      <c r="BJ80" s="37" t="s">
        <v>1374</v>
      </c>
      <c r="BK80" s="37" t="s">
        <v>1363</v>
      </c>
    </row>
    <row r="81" spans="1:63">
      <c r="A81" s="37" t="s">
        <v>1249</v>
      </c>
      <c r="B81" s="37" t="s">
        <v>991</v>
      </c>
      <c r="C81" s="37" t="s">
        <v>1360</v>
      </c>
      <c r="D81" s="37" t="s">
        <v>1375</v>
      </c>
      <c r="E81" s="37" t="s">
        <v>1376</v>
      </c>
      <c r="F81" s="37" t="s">
        <v>1377</v>
      </c>
      <c r="G81" s="37" t="s">
        <v>1375</v>
      </c>
      <c r="H81" s="37" t="s">
        <v>1305</v>
      </c>
      <c r="I81" s="37" t="s">
        <v>1378</v>
      </c>
      <c r="J81" s="37" t="s">
        <v>1375</v>
      </c>
      <c r="K81" s="37" t="s">
        <v>1379</v>
      </c>
      <c r="L81" s="37" t="s">
        <v>1260</v>
      </c>
      <c r="M81" s="37" t="s">
        <v>1375</v>
      </c>
      <c r="N81" s="37" t="s">
        <v>1243</v>
      </c>
      <c r="O81" s="37" t="s">
        <v>948</v>
      </c>
      <c r="P81" s="37" t="s">
        <v>1375</v>
      </c>
      <c r="Q81" s="37" t="s">
        <v>1348</v>
      </c>
      <c r="R81" s="37" t="s">
        <v>1380</v>
      </c>
      <c r="S81" s="37" t="s">
        <v>1375</v>
      </c>
      <c r="T81" s="37" t="s">
        <v>1339</v>
      </c>
      <c r="U81" s="37" t="s">
        <v>1381</v>
      </c>
      <c r="V81" s="37" t="s">
        <v>1249</v>
      </c>
      <c r="W81" s="37" t="s">
        <v>1382</v>
      </c>
      <c r="X81" s="37" t="s">
        <v>1383</v>
      </c>
      <c r="Y81" s="37" t="s">
        <v>1375</v>
      </c>
      <c r="Z81" s="37" t="s">
        <v>1384</v>
      </c>
      <c r="AA81" s="37" t="s">
        <v>1385</v>
      </c>
      <c r="AB81" s="37" t="s">
        <v>1375</v>
      </c>
      <c r="AC81" s="37" t="s">
        <v>1386</v>
      </c>
      <c r="AD81" s="37" t="s">
        <v>1387</v>
      </c>
      <c r="AE81" s="37" t="s">
        <v>1375</v>
      </c>
      <c r="AF81" s="37" t="s">
        <v>1388</v>
      </c>
      <c r="AG81" s="37" t="s">
        <v>1352</v>
      </c>
      <c r="AH81" s="37" t="s">
        <v>1375</v>
      </c>
      <c r="AI81" s="37" t="s">
        <v>1389</v>
      </c>
      <c r="AJ81" s="37" t="s">
        <v>1390</v>
      </c>
      <c r="AK81" s="37" t="s">
        <v>1375</v>
      </c>
      <c r="AL81" s="37" t="s">
        <v>1391</v>
      </c>
      <c r="AM81" s="37" t="s">
        <v>1392</v>
      </c>
      <c r="AN81" s="37" t="s">
        <v>1375</v>
      </c>
      <c r="AO81" s="37" t="s">
        <v>1393</v>
      </c>
      <c r="AP81" s="37" t="s">
        <v>1394</v>
      </c>
      <c r="AQ81" s="37" t="s">
        <v>1249</v>
      </c>
      <c r="AR81" s="37" t="s">
        <v>1359</v>
      </c>
      <c r="AS81" s="37" t="s">
        <v>1395</v>
      </c>
      <c r="AT81" s="37" t="s">
        <v>1375</v>
      </c>
      <c r="AU81" s="37" t="s">
        <v>1396</v>
      </c>
      <c r="AV81" s="37" t="s">
        <v>1397</v>
      </c>
      <c r="AW81" s="37" t="s">
        <v>1375</v>
      </c>
      <c r="AX81" s="37" t="s">
        <v>1398</v>
      </c>
      <c r="AY81" s="37" t="s">
        <v>1399</v>
      </c>
      <c r="AZ81" s="37" t="s">
        <v>1375</v>
      </c>
      <c r="BA81" s="37" t="s">
        <v>1400</v>
      </c>
      <c r="BB81" s="37" t="s">
        <v>1398</v>
      </c>
      <c r="BC81" s="37" t="s">
        <v>1375</v>
      </c>
      <c r="BD81" s="37" t="s">
        <v>1320</v>
      </c>
      <c r="BE81" s="37" t="s">
        <v>1401</v>
      </c>
      <c r="BF81" s="37" t="s">
        <v>1375</v>
      </c>
      <c r="BG81" s="37" t="s">
        <v>1321</v>
      </c>
      <c r="BH81" s="37" t="s">
        <v>1402</v>
      </c>
      <c r="BI81" s="37" t="s">
        <v>1375</v>
      </c>
      <c r="BJ81" s="37" t="s">
        <v>1403</v>
      </c>
      <c r="BK81" s="37" t="s">
        <v>1404</v>
      </c>
    </row>
    <row r="82" spans="1:63">
      <c r="A82" s="37" t="s">
        <v>1264</v>
      </c>
      <c r="B82" s="37" t="s">
        <v>1405</v>
      </c>
      <c r="C82" s="37" t="s">
        <v>869</v>
      </c>
      <c r="D82" s="37" t="s">
        <v>1406</v>
      </c>
      <c r="E82" s="37" t="s">
        <v>1407</v>
      </c>
      <c r="F82" s="37" t="s">
        <v>1408</v>
      </c>
      <c r="G82" s="37" t="s">
        <v>1406</v>
      </c>
      <c r="H82" s="37" t="s">
        <v>1409</v>
      </c>
      <c r="I82" s="37" t="s">
        <v>1410</v>
      </c>
      <c r="J82" s="37" t="s">
        <v>1406</v>
      </c>
      <c r="K82" s="37" t="s">
        <v>1411</v>
      </c>
      <c r="L82" s="37" t="s">
        <v>1412</v>
      </c>
      <c r="M82" s="37" t="s">
        <v>1406</v>
      </c>
      <c r="N82" s="37" t="s">
        <v>1413</v>
      </c>
      <c r="O82" s="37" t="s">
        <v>1414</v>
      </c>
      <c r="P82" s="37" t="s">
        <v>1406</v>
      </c>
      <c r="Q82" s="37" t="s">
        <v>1415</v>
      </c>
      <c r="R82" s="37" t="s">
        <v>1396</v>
      </c>
      <c r="S82" s="37" t="s">
        <v>1406</v>
      </c>
      <c r="T82" s="37" t="s">
        <v>1416</v>
      </c>
      <c r="U82" s="37" t="s">
        <v>1417</v>
      </c>
      <c r="V82" s="37" t="s">
        <v>1264</v>
      </c>
      <c r="W82" s="37" t="s">
        <v>1418</v>
      </c>
      <c r="X82" s="37" t="s">
        <v>1419</v>
      </c>
      <c r="Y82" s="37" t="s">
        <v>1406</v>
      </c>
      <c r="Z82" s="37" t="s">
        <v>1420</v>
      </c>
      <c r="AA82" s="37" t="s">
        <v>1421</v>
      </c>
      <c r="AB82" s="37" t="s">
        <v>1406</v>
      </c>
      <c r="AC82" s="37" t="s">
        <v>1422</v>
      </c>
      <c r="AD82" s="37" t="s">
        <v>1423</v>
      </c>
      <c r="AE82" s="37" t="s">
        <v>1406</v>
      </c>
      <c r="AF82" s="37" t="s">
        <v>1424</v>
      </c>
      <c r="AG82" s="37" t="s">
        <v>1425</v>
      </c>
      <c r="AH82" s="37" t="s">
        <v>1406</v>
      </c>
      <c r="AI82" s="37" t="s">
        <v>1426</v>
      </c>
      <c r="AJ82" s="37" t="s">
        <v>1427</v>
      </c>
      <c r="AK82" s="37" t="s">
        <v>1406</v>
      </c>
      <c r="AL82" s="37" t="s">
        <v>1428</v>
      </c>
      <c r="AM82" s="37" t="s">
        <v>1429</v>
      </c>
      <c r="AN82" s="37" t="s">
        <v>1406</v>
      </c>
      <c r="AO82" s="37" t="s">
        <v>1430</v>
      </c>
      <c r="AP82" s="37" t="s">
        <v>1431</v>
      </c>
      <c r="AQ82" s="37" t="s">
        <v>1264</v>
      </c>
      <c r="AR82" s="37" t="s">
        <v>1359</v>
      </c>
      <c r="AS82" s="37" t="s">
        <v>1432</v>
      </c>
      <c r="AT82" s="37" t="s">
        <v>1406</v>
      </c>
      <c r="AU82" s="37" t="s">
        <v>1408</v>
      </c>
      <c r="AV82" s="37" t="s">
        <v>1433</v>
      </c>
      <c r="AW82" s="37" t="s">
        <v>1406</v>
      </c>
      <c r="AX82" s="37" t="s">
        <v>1434</v>
      </c>
      <c r="AY82" s="37" t="s">
        <v>1435</v>
      </c>
      <c r="AZ82" s="37" t="s">
        <v>1406</v>
      </c>
      <c r="BA82" s="37" t="s">
        <v>1436</v>
      </c>
      <c r="BB82" s="37" t="s">
        <v>1417</v>
      </c>
      <c r="BC82" s="37" t="s">
        <v>1406</v>
      </c>
      <c r="BD82" s="37" t="s">
        <v>1381</v>
      </c>
      <c r="BE82" s="37" t="s">
        <v>1437</v>
      </c>
      <c r="BF82" s="37" t="s">
        <v>1406</v>
      </c>
      <c r="BG82" s="37" t="s">
        <v>1416</v>
      </c>
      <c r="BH82" s="37" t="s">
        <v>1438</v>
      </c>
      <c r="BI82" s="37" t="s">
        <v>1406</v>
      </c>
      <c r="BJ82" s="37" t="s">
        <v>1439</v>
      </c>
      <c r="BK82" s="37" t="s">
        <v>1440</v>
      </c>
    </row>
    <row r="83" spans="1:63">
      <c r="A83" s="37" t="s">
        <v>1274</v>
      </c>
      <c r="B83" s="37" t="s">
        <v>859</v>
      </c>
      <c r="C83" s="37" t="s">
        <v>1441</v>
      </c>
      <c r="D83" s="37" t="s">
        <v>1442</v>
      </c>
      <c r="E83" s="37" t="s">
        <v>1443</v>
      </c>
      <c r="F83" s="37" t="s">
        <v>1444</v>
      </c>
      <c r="G83" s="37" t="s">
        <v>1442</v>
      </c>
      <c r="H83" s="37" t="s">
        <v>1445</v>
      </c>
      <c r="I83" s="37" t="s">
        <v>1446</v>
      </c>
      <c r="J83" s="37" t="s">
        <v>1442</v>
      </c>
      <c r="K83" s="37" t="s">
        <v>1447</v>
      </c>
      <c r="L83" s="37" t="s">
        <v>1385</v>
      </c>
      <c r="M83" s="37" t="s">
        <v>1442</v>
      </c>
      <c r="N83" s="37" t="s">
        <v>1448</v>
      </c>
      <c r="O83" s="37" t="s">
        <v>1449</v>
      </c>
      <c r="P83" s="37" t="s">
        <v>1442</v>
      </c>
      <c r="Q83" s="37" t="s">
        <v>1417</v>
      </c>
      <c r="R83" s="37" t="s">
        <v>1450</v>
      </c>
      <c r="S83" s="37" t="s">
        <v>1442</v>
      </c>
      <c r="T83" s="37" t="s">
        <v>1451</v>
      </c>
      <c r="U83" s="37" t="s">
        <v>1452</v>
      </c>
      <c r="V83" s="37" t="s">
        <v>1274</v>
      </c>
      <c r="W83" s="37" t="s">
        <v>1453</v>
      </c>
      <c r="X83" s="37" t="s">
        <v>994</v>
      </c>
      <c r="Y83" s="37" t="s">
        <v>1442</v>
      </c>
      <c r="Z83" s="37" t="s">
        <v>1454</v>
      </c>
      <c r="AA83" s="37" t="s">
        <v>1455</v>
      </c>
      <c r="AB83" s="37" t="s">
        <v>1442</v>
      </c>
      <c r="AC83" s="37" t="s">
        <v>1435</v>
      </c>
      <c r="AD83" s="37" t="s">
        <v>1456</v>
      </c>
      <c r="AE83" s="37" t="s">
        <v>1442</v>
      </c>
      <c r="AF83" s="37" t="s">
        <v>1457</v>
      </c>
      <c r="AG83" s="37" t="s">
        <v>1458</v>
      </c>
      <c r="AH83" s="37" t="s">
        <v>1442</v>
      </c>
      <c r="AI83" s="37" t="s">
        <v>1427</v>
      </c>
      <c r="AJ83" s="37" t="s">
        <v>1459</v>
      </c>
      <c r="AK83" s="37" t="s">
        <v>1442</v>
      </c>
      <c r="AL83" s="37" t="s">
        <v>1460</v>
      </c>
      <c r="AM83" s="37" t="s">
        <v>1461</v>
      </c>
      <c r="AN83" s="37" t="s">
        <v>1442</v>
      </c>
      <c r="AO83" s="37" t="s">
        <v>1462</v>
      </c>
      <c r="AP83" s="37" t="s">
        <v>1463</v>
      </c>
      <c r="AQ83" s="37" t="s">
        <v>1274</v>
      </c>
      <c r="AR83" s="37" t="s">
        <v>1453</v>
      </c>
      <c r="AS83" s="37" t="s">
        <v>1043</v>
      </c>
      <c r="AT83" s="37" t="s">
        <v>1442</v>
      </c>
      <c r="AU83" s="37" t="s">
        <v>1464</v>
      </c>
      <c r="AV83" s="37" t="s">
        <v>1465</v>
      </c>
      <c r="AW83" s="37" t="s">
        <v>1442</v>
      </c>
      <c r="AX83" s="37" t="s">
        <v>1466</v>
      </c>
      <c r="AY83" s="37" t="s">
        <v>1467</v>
      </c>
      <c r="AZ83" s="37" t="s">
        <v>1442</v>
      </c>
      <c r="BA83" s="37" t="s">
        <v>1468</v>
      </c>
      <c r="BB83" s="37" t="s">
        <v>1452</v>
      </c>
      <c r="BC83" s="37" t="s">
        <v>1442</v>
      </c>
      <c r="BD83" s="37" t="s">
        <v>1434</v>
      </c>
      <c r="BE83" s="37" t="s">
        <v>1463</v>
      </c>
      <c r="BF83" s="37" t="s">
        <v>1442</v>
      </c>
      <c r="BG83" s="37" t="s">
        <v>1469</v>
      </c>
      <c r="BH83" s="37" t="s">
        <v>1470</v>
      </c>
      <c r="BI83" s="37" t="s">
        <v>1442</v>
      </c>
      <c r="BJ83" s="37" t="s">
        <v>1471</v>
      </c>
      <c r="BK83" s="37" t="s">
        <v>1472</v>
      </c>
    </row>
    <row r="84" spans="1:63">
      <c r="A84" s="37" t="s">
        <v>1285</v>
      </c>
      <c r="B84" s="37" t="s">
        <v>1473</v>
      </c>
      <c r="C84" s="37" t="s">
        <v>840</v>
      </c>
      <c r="D84" s="37" t="s">
        <v>103</v>
      </c>
      <c r="E84" s="37" t="s">
        <v>1474</v>
      </c>
      <c r="F84" s="37" t="s">
        <v>1475</v>
      </c>
      <c r="G84" s="37" t="s">
        <v>103</v>
      </c>
      <c r="H84" s="37" t="s">
        <v>1476</v>
      </c>
      <c r="I84" s="37" t="s">
        <v>1444</v>
      </c>
      <c r="J84" s="37" t="s">
        <v>103</v>
      </c>
      <c r="K84" s="37" t="s">
        <v>1470</v>
      </c>
      <c r="L84" s="37" t="s">
        <v>1477</v>
      </c>
      <c r="M84" s="37" t="s">
        <v>103</v>
      </c>
      <c r="N84" s="37" t="s">
        <v>1478</v>
      </c>
      <c r="O84" s="37" t="s">
        <v>1479</v>
      </c>
      <c r="P84" s="37" t="s">
        <v>103</v>
      </c>
      <c r="Q84" s="37" t="s">
        <v>1480</v>
      </c>
      <c r="R84" s="37" t="s">
        <v>1452</v>
      </c>
      <c r="S84" s="37" t="s">
        <v>103</v>
      </c>
      <c r="T84" s="37" t="s">
        <v>1481</v>
      </c>
      <c r="U84" s="37" t="s">
        <v>1482</v>
      </c>
      <c r="V84" s="37" t="s">
        <v>1285</v>
      </c>
      <c r="W84" s="37" t="s">
        <v>1483</v>
      </c>
      <c r="X84" s="37" t="s">
        <v>1484</v>
      </c>
      <c r="Y84" s="37" t="s">
        <v>103</v>
      </c>
      <c r="Z84" s="37" t="s">
        <v>1485</v>
      </c>
      <c r="AA84" s="37" t="s">
        <v>1486</v>
      </c>
      <c r="AB84" s="37" t="s">
        <v>103</v>
      </c>
      <c r="AC84" s="37" t="s">
        <v>1487</v>
      </c>
      <c r="AD84" s="37" t="s">
        <v>1488</v>
      </c>
      <c r="AE84" s="37" t="s">
        <v>103</v>
      </c>
      <c r="AF84" s="37" t="s">
        <v>1489</v>
      </c>
      <c r="AG84" s="37" t="s">
        <v>1490</v>
      </c>
      <c r="AH84" s="37" t="s">
        <v>103</v>
      </c>
      <c r="AI84" s="37" t="s">
        <v>1459</v>
      </c>
      <c r="AJ84" s="37" t="s">
        <v>1491</v>
      </c>
      <c r="AK84" s="37" t="s">
        <v>103</v>
      </c>
      <c r="AL84" s="37" t="s">
        <v>1492</v>
      </c>
      <c r="AM84" s="37" t="s">
        <v>1493</v>
      </c>
      <c r="AN84" s="37" t="s">
        <v>103</v>
      </c>
      <c r="AO84" s="37" t="s">
        <v>1494</v>
      </c>
      <c r="AP84" s="37" t="s">
        <v>1495</v>
      </c>
      <c r="AQ84" s="37" t="s">
        <v>1285</v>
      </c>
      <c r="AR84" s="37" t="s">
        <v>1346</v>
      </c>
      <c r="AS84" s="37" t="s">
        <v>859</v>
      </c>
      <c r="AT84" s="37" t="s">
        <v>103</v>
      </c>
      <c r="AU84" s="37" t="s">
        <v>1496</v>
      </c>
      <c r="AV84" s="37" t="s">
        <v>1497</v>
      </c>
      <c r="AW84" s="37" t="s">
        <v>103</v>
      </c>
      <c r="AX84" s="37" t="s">
        <v>1494</v>
      </c>
      <c r="AY84" s="37" t="s">
        <v>1498</v>
      </c>
      <c r="AZ84" s="37" t="s">
        <v>103</v>
      </c>
      <c r="BA84" s="37" t="s">
        <v>1499</v>
      </c>
      <c r="BB84" s="37" t="s">
        <v>1500</v>
      </c>
      <c r="BC84" s="37" t="s">
        <v>103</v>
      </c>
      <c r="BD84" s="37" t="s">
        <v>1489</v>
      </c>
      <c r="BE84" s="37" t="s">
        <v>1501</v>
      </c>
      <c r="BF84" s="37" t="s">
        <v>103</v>
      </c>
      <c r="BG84" s="37" t="s">
        <v>1502</v>
      </c>
      <c r="BH84" s="37" t="s">
        <v>1492</v>
      </c>
      <c r="BI84" s="37" t="s">
        <v>103</v>
      </c>
      <c r="BJ84" s="37" t="s">
        <v>1503</v>
      </c>
      <c r="BK84" s="37" t="s">
        <v>1504</v>
      </c>
    </row>
    <row r="85" spans="1:63">
      <c r="A85" s="37" t="s">
        <v>1287</v>
      </c>
      <c r="B85" s="37" t="s">
        <v>1505</v>
      </c>
      <c r="C85" s="37" t="s">
        <v>1505</v>
      </c>
      <c r="D85" s="37" t="s">
        <v>475</v>
      </c>
      <c r="E85" s="37" t="s">
        <v>1506</v>
      </c>
      <c r="F85" s="37" t="s">
        <v>1501</v>
      </c>
      <c r="G85" s="37" t="s">
        <v>475</v>
      </c>
      <c r="H85" s="37" t="s">
        <v>1502</v>
      </c>
      <c r="I85" s="37" t="s">
        <v>1507</v>
      </c>
      <c r="J85" s="37" t="s">
        <v>475</v>
      </c>
      <c r="K85" s="37" t="s">
        <v>1508</v>
      </c>
      <c r="L85" s="37" t="s">
        <v>1509</v>
      </c>
      <c r="M85" s="37" t="s">
        <v>475</v>
      </c>
      <c r="N85" s="37" t="s">
        <v>1509</v>
      </c>
      <c r="O85" s="37" t="s">
        <v>1510</v>
      </c>
      <c r="P85" s="37" t="s">
        <v>475</v>
      </c>
      <c r="Q85" s="37" t="s">
        <v>1474</v>
      </c>
      <c r="R85" s="37" t="s">
        <v>1511</v>
      </c>
      <c r="S85" s="37" t="s">
        <v>475</v>
      </c>
      <c r="T85" s="37" t="s">
        <v>1512</v>
      </c>
      <c r="U85" s="37" t="s">
        <v>1513</v>
      </c>
      <c r="V85" s="37" t="s">
        <v>1287</v>
      </c>
      <c r="W85" s="37" t="s">
        <v>893</v>
      </c>
      <c r="X85" s="37" t="s">
        <v>1514</v>
      </c>
      <c r="Y85" s="37" t="s">
        <v>475</v>
      </c>
      <c r="Z85" s="37" t="s">
        <v>1515</v>
      </c>
      <c r="AA85" s="37" t="s">
        <v>1516</v>
      </c>
      <c r="AB85" s="37" t="s">
        <v>475</v>
      </c>
      <c r="AC85" s="37" t="s">
        <v>1517</v>
      </c>
      <c r="AD85" s="37" t="s">
        <v>1494</v>
      </c>
      <c r="AE85" s="37" t="s">
        <v>475</v>
      </c>
      <c r="AF85" s="37" t="s">
        <v>1497</v>
      </c>
      <c r="AG85" s="37" t="s">
        <v>1518</v>
      </c>
      <c r="AH85" s="37" t="s">
        <v>475</v>
      </c>
      <c r="AI85" s="37" t="s">
        <v>1519</v>
      </c>
      <c r="AJ85" s="37" t="s">
        <v>1485</v>
      </c>
      <c r="AK85" s="37" t="s">
        <v>475</v>
      </c>
      <c r="AL85" s="37" t="s">
        <v>1520</v>
      </c>
      <c r="AM85" s="37" t="s">
        <v>1518</v>
      </c>
      <c r="AN85" s="37" t="s">
        <v>475</v>
      </c>
      <c r="AO85" s="37" t="s">
        <v>1521</v>
      </c>
      <c r="AP85" s="37" t="s">
        <v>1522</v>
      </c>
      <c r="AQ85" s="37" t="s">
        <v>1287</v>
      </c>
      <c r="AR85" s="37" t="s">
        <v>1523</v>
      </c>
      <c r="AS85" s="37" t="s">
        <v>861</v>
      </c>
      <c r="AT85" s="37" t="s">
        <v>475</v>
      </c>
      <c r="AU85" s="37" t="s">
        <v>1524</v>
      </c>
      <c r="AV85" s="37" t="s">
        <v>1525</v>
      </c>
      <c r="AW85" s="37" t="s">
        <v>475</v>
      </c>
      <c r="AX85" s="37" t="s">
        <v>1526</v>
      </c>
      <c r="AY85" s="37" t="s">
        <v>1527</v>
      </c>
      <c r="AZ85" s="37" t="s">
        <v>475</v>
      </c>
      <c r="BA85" s="37" t="s">
        <v>1528</v>
      </c>
      <c r="BB85" s="37" t="s">
        <v>1486</v>
      </c>
      <c r="BC85" s="37" t="s">
        <v>475</v>
      </c>
      <c r="BD85" s="37" t="s">
        <v>1529</v>
      </c>
      <c r="BE85" s="37" t="s">
        <v>1530</v>
      </c>
      <c r="BF85" s="37" t="s">
        <v>475</v>
      </c>
      <c r="BG85" s="37" t="s">
        <v>1531</v>
      </c>
      <c r="BH85" s="37" t="s">
        <v>1488</v>
      </c>
      <c r="BI85" s="37" t="s">
        <v>475</v>
      </c>
      <c r="BJ85" s="37" t="s">
        <v>1532</v>
      </c>
      <c r="BK85" s="37" t="s">
        <v>1533</v>
      </c>
    </row>
    <row r="86" spans="1:63">
      <c r="A86" s="37" t="s">
        <v>1292</v>
      </c>
      <c r="B86" s="37" t="s">
        <v>1534</v>
      </c>
      <c r="C86" s="37" t="s">
        <v>1535</v>
      </c>
      <c r="D86" s="37" t="s">
        <v>1051</v>
      </c>
      <c r="E86" s="37" t="s">
        <v>1536</v>
      </c>
      <c r="F86" s="37" t="s">
        <v>1537</v>
      </c>
      <c r="G86" s="37" t="s">
        <v>1051</v>
      </c>
      <c r="H86" s="37" t="s">
        <v>1538</v>
      </c>
      <c r="I86" s="37" t="s">
        <v>1539</v>
      </c>
      <c r="J86" s="37" t="s">
        <v>1051</v>
      </c>
      <c r="K86" s="37" t="s">
        <v>1435</v>
      </c>
      <c r="L86" s="37" t="s">
        <v>1477</v>
      </c>
      <c r="M86" s="37" t="s">
        <v>1051</v>
      </c>
      <c r="N86" s="37" t="s">
        <v>1540</v>
      </c>
      <c r="O86" s="37" t="s">
        <v>1462</v>
      </c>
      <c r="P86" s="37" t="s">
        <v>1051</v>
      </c>
      <c r="Q86" s="37" t="s">
        <v>1421</v>
      </c>
      <c r="R86" s="37" t="s">
        <v>1541</v>
      </c>
      <c r="S86" s="37" t="s">
        <v>1051</v>
      </c>
      <c r="T86" s="37" t="s">
        <v>1542</v>
      </c>
      <c r="U86" s="37" t="s">
        <v>1490</v>
      </c>
      <c r="V86" s="37" t="s">
        <v>1292</v>
      </c>
      <c r="W86" s="37" t="s">
        <v>862</v>
      </c>
      <c r="X86" s="37" t="s">
        <v>1543</v>
      </c>
      <c r="Y86" s="37" t="s">
        <v>1051</v>
      </c>
      <c r="Z86" s="37" t="s">
        <v>1544</v>
      </c>
      <c r="AA86" s="37" t="s">
        <v>1492</v>
      </c>
      <c r="AB86" s="37" t="s">
        <v>1051</v>
      </c>
      <c r="AC86" s="37" t="s">
        <v>1545</v>
      </c>
      <c r="AD86" s="37" t="s">
        <v>1546</v>
      </c>
      <c r="AE86" s="37" t="s">
        <v>1051</v>
      </c>
      <c r="AF86" s="37" t="s">
        <v>1547</v>
      </c>
      <c r="AG86" s="37" t="s">
        <v>1548</v>
      </c>
      <c r="AH86" s="37" t="s">
        <v>1051</v>
      </c>
      <c r="AI86" s="37" t="s">
        <v>1549</v>
      </c>
      <c r="AJ86" s="37" t="s">
        <v>1490</v>
      </c>
      <c r="AK86" s="37" t="s">
        <v>1051</v>
      </c>
      <c r="AL86" s="37" t="s">
        <v>1550</v>
      </c>
      <c r="AM86" s="37" t="s">
        <v>1454</v>
      </c>
      <c r="AN86" s="37" t="s">
        <v>1051</v>
      </c>
      <c r="AO86" s="37" t="s">
        <v>1551</v>
      </c>
      <c r="AP86" s="37" t="s">
        <v>1493</v>
      </c>
      <c r="AQ86" s="37" t="s">
        <v>1292</v>
      </c>
      <c r="AR86" s="37" t="s">
        <v>1552</v>
      </c>
      <c r="AS86" s="37" t="s">
        <v>1553</v>
      </c>
      <c r="AT86" s="37" t="s">
        <v>1051</v>
      </c>
      <c r="AU86" s="37" t="s">
        <v>1554</v>
      </c>
      <c r="AV86" s="37" t="s">
        <v>1555</v>
      </c>
      <c r="AW86" s="37" t="s">
        <v>1051</v>
      </c>
      <c r="AX86" s="37" t="s">
        <v>1554</v>
      </c>
      <c r="AY86" s="37" t="s">
        <v>1495</v>
      </c>
      <c r="AZ86" s="37" t="s">
        <v>1051</v>
      </c>
      <c r="BA86" s="37" t="s">
        <v>1554</v>
      </c>
      <c r="BB86" s="37" t="s">
        <v>1556</v>
      </c>
      <c r="BC86" s="37" t="s">
        <v>1051</v>
      </c>
      <c r="BD86" s="37" t="s">
        <v>1554</v>
      </c>
      <c r="BE86" s="37" t="s">
        <v>1557</v>
      </c>
      <c r="BF86" s="37" t="s">
        <v>1051</v>
      </c>
      <c r="BG86" s="37" t="s">
        <v>1554</v>
      </c>
      <c r="BH86" s="37" t="s">
        <v>1509</v>
      </c>
      <c r="BI86" s="37" t="s">
        <v>1051</v>
      </c>
      <c r="BJ86" s="37" t="s">
        <v>1554</v>
      </c>
      <c r="BK86" s="37" t="s">
        <v>1558</v>
      </c>
    </row>
    <row r="87" spans="1:63">
      <c r="A87" s="37" t="s">
        <v>1298</v>
      </c>
      <c r="B87" s="37" t="s">
        <v>856</v>
      </c>
      <c r="C87" s="37" t="s">
        <v>1559</v>
      </c>
      <c r="D87" s="37"/>
      <c r="E87" s="37"/>
      <c r="F87" s="37"/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S87" s="37"/>
      <c r="T87" s="37"/>
      <c r="U87" s="37"/>
      <c r="V87" s="37" t="s">
        <v>1298</v>
      </c>
      <c r="W87" s="37" t="s">
        <v>785</v>
      </c>
      <c r="X87" s="37" t="s">
        <v>753</v>
      </c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7"/>
      <c r="AP87" s="37"/>
      <c r="AQ87" s="37" t="s">
        <v>1298</v>
      </c>
      <c r="AR87" s="37" t="s">
        <v>805</v>
      </c>
      <c r="AS87" s="37" t="s">
        <v>1560</v>
      </c>
      <c r="AT87" s="37"/>
      <c r="AU87" s="37"/>
      <c r="AV87" s="37"/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37"/>
    </row>
    <row r="88" spans="1:63">
      <c r="A88" s="37" t="s">
        <v>1302</v>
      </c>
      <c r="B88" s="37" t="s">
        <v>700</v>
      </c>
      <c r="C88" s="37" t="s">
        <v>642</v>
      </c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 t="s">
        <v>1302</v>
      </c>
      <c r="W88" s="37" t="s">
        <v>1561</v>
      </c>
      <c r="X88" s="37" t="s">
        <v>769</v>
      </c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 t="s">
        <v>1302</v>
      </c>
      <c r="AR88" s="37" t="s">
        <v>730</v>
      </c>
      <c r="AS88" s="37" t="s">
        <v>729</v>
      </c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7"/>
    </row>
    <row r="89" spans="1:63">
      <c r="A89" s="37" t="s">
        <v>1312</v>
      </c>
      <c r="B89" s="37" t="s">
        <v>782</v>
      </c>
      <c r="C89" s="37" t="s">
        <v>672</v>
      </c>
      <c r="D89" s="37"/>
      <c r="E89" s="37"/>
      <c r="F89" s="37"/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S89" s="37"/>
      <c r="T89" s="37"/>
      <c r="U89" s="37"/>
      <c r="V89" s="37" t="s">
        <v>1312</v>
      </c>
      <c r="W89" s="37" t="s">
        <v>633</v>
      </c>
      <c r="X89" s="37" t="s">
        <v>661</v>
      </c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7"/>
      <c r="AP89" s="37"/>
      <c r="AQ89" s="37" t="s">
        <v>1312</v>
      </c>
      <c r="AR89" s="37" t="s">
        <v>808</v>
      </c>
      <c r="AS89" s="37" t="s">
        <v>1562</v>
      </c>
      <c r="AT89" s="37"/>
      <c r="AU89" s="37"/>
      <c r="AV89" s="37"/>
      <c r="AW89" s="37"/>
      <c r="AX89" s="37"/>
      <c r="AY89" s="37"/>
      <c r="AZ89" s="37"/>
      <c r="BA89" s="37"/>
      <c r="BB89" s="37"/>
      <c r="BC89" s="37"/>
      <c r="BD89" s="37"/>
      <c r="BE89" s="37"/>
      <c r="BF89" s="37"/>
      <c r="BG89" s="37"/>
      <c r="BH89" s="37"/>
      <c r="BI89" s="37"/>
      <c r="BJ89" s="37"/>
      <c r="BK89" s="37"/>
    </row>
    <row r="90" spans="1:63">
      <c r="A90" s="37" t="s">
        <v>1327</v>
      </c>
      <c r="B90" s="37" t="s">
        <v>781</v>
      </c>
      <c r="C90" s="37" t="s">
        <v>624</v>
      </c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 t="s">
        <v>1327</v>
      </c>
      <c r="W90" s="37" t="s">
        <v>680</v>
      </c>
      <c r="X90" s="37" t="s">
        <v>534</v>
      </c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 t="s">
        <v>1327</v>
      </c>
      <c r="AR90" s="37" t="s">
        <v>679</v>
      </c>
      <c r="AS90" s="37" t="s">
        <v>678</v>
      </c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7"/>
    </row>
    <row r="91" spans="1:63">
      <c r="A91" s="37" t="s">
        <v>1342</v>
      </c>
      <c r="B91" s="37" t="s">
        <v>661</v>
      </c>
      <c r="C91" s="37" t="s">
        <v>662</v>
      </c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 t="s">
        <v>1342</v>
      </c>
      <c r="W91" s="37" t="s">
        <v>312</v>
      </c>
      <c r="X91" s="37" t="s">
        <v>619</v>
      </c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 t="s">
        <v>1342</v>
      </c>
      <c r="AR91" s="37" t="s">
        <v>747</v>
      </c>
      <c r="AS91" s="37" t="s">
        <v>677</v>
      </c>
      <c r="AT91" s="37"/>
      <c r="AU91" s="37"/>
      <c r="AV91" s="37"/>
      <c r="AW91" s="37"/>
      <c r="AX91" s="37"/>
      <c r="AY91" s="37"/>
      <c r="AZ91" s="37"/>
      <c r="BA91" s="37"/>
      <c r="BB91" s="37"/>
      <c r="BC91" s="37"/>
      <c r="BD91" s="37"/>
      <c r="BE91" s="37"/>
      <c r="BF91" s="37"/>
      <c r="BG91" s="37"/>
      <c r="BH91" s="37"/>
      <c r="BI91" s="37"/>
      <c r="BJ91" s="37"/>
      <c r="BK91" s="37"/>
    </row>
    <row r="92" spans="1:63">
      <c r="A92" s="37" t="s">
        <v>1355</v>
      </c>
      <c r="B92" s="37" t="s">
        <v>662</v>
      </c>
      <c r="C92" s="37" t="s">
        <v>817</v>
      </c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 t="s">
        <v>1355</v>
      </c>
      <c r="W92" s="37" t="s">
        <v>528</v>
      </c>
      <c r="X92" s="37" t="s">
        <v>532</v>
      </c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 t="s">
        <v>1355</v>
      </c>
      <c r="AR92" s="37" t="s">
        <v>680</v>
      </c>
      <c r="AS92" s="37" t="s">
        <v>431</v>
      </c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7"/>
    </row>
    <row r="93" spans="1:63">
      <c r="A93" s="37" t="s">
        <v>1375</v>
      </c>
      <c r="B93" s="37" t="s">
        <v>685</v>
      </c>
      <c r="C93" s="37" t="s">
        <v>699</v>
      </c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 t="s">
        <v>1375</v>
      </c>
      <c r="W93" s="37" t="s">
        <v>690</v>
      </c>
      <c r="X93" s="37" t="s">
        <v>762</v>
      </c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 t="s">
        <v>1375</v>
      </c>
      <c r="AR93" s="37" t="s">
        <v>677</v>
      </c>
      <c r="AS93" s="37" t="s">
        <v>513</v>
      </c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K93" s="37"/>
    </row>
    <row r="94" spans="1:63">
      <c r="A94" s="37" t="s">
        <v>1406</v>
      </c>
      <c r="B94" s="37" t="s">
        <v>259</v>
      </c>
      <c r="C94" s="37" t="s">
        <v>635</v>
      </c>
      <c r="D94" s="37"/>
      <c r="E94" s="37"/>
      <c r="F94" s="37"/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 t="s">
        <v>1406</v>
      </c>
      <c r="W94" s="37" t="s">
        <v>676</v>
      </c>
      <c r="X94" s="37" t="s">
        <v>537</v>
      </c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 t="s">
        <v>1406</v>
      </c>
      <c r="AR94" s="37" t="s">
        <v>651</v>
      </c>
      <c r="AS94" s="37" t="s">
        <v>569</v>
      </c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7"/>
    </row>
    <row r="95" spans="1:63">
      <c r="A95" s="37" t="s">
        <v>1442</v>
      </c>
      <c r="B95" s="37" t="s">
        <v>626</v>
      </c>
      <c r="C95" s="37" t="s">
        <v>648</v>
      </c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 t="s">
        <v>1442</v>
      </c>
      <c r="W95" s="37" t="s">
        <v>575</v>
      </c>
      <c r="X95" s="37" t="s">
        <v>1563</v>
      </c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 t="s">
        <v>1442</v>
      </c>
      <c r="AR95" s="37" t="s">
        <v>565</v>
      </c>
      <c r="AS95" s="37" t="s">
        <v>600</v>
      </c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K95" s="37"/>
    </row>
    <row r="96" spans="1:63">
      <c r="A96" s="37" t="s">
        <v>103</v>
      </c>
      <c r="B96" s="37" t="s">
        <v>696</v>
      </c>
      <c r="C96" s="37" t="s">
        <v>676</v>
      </c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 t="s">
        <v>103</v>
      </c>
      <c r="W96" s="37" t="s">
        <v>464</v>
      </c>
      <c r="X96" s="37" t="s">
        <v>277</v>
      </c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 t="s">
        <v>103</v>
      </c>
      <c r="AR96" s="37" t="s">
        <v>326</v>
      </c>
      <c r="AS96" s="37" t="s">
        <v>537</v>
      </c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7"/>
    </row>
    <row r="97" spans="1:63">
      <c r="A97" s="37" t="s">
        <v>475</v>
      </c>
      <c r="B97" s="37" t="s">
        <v>690</v>
      </c>
      <c r="C97" s="37" t="s">
        <v>610</v>
      </c>
      <c r="D97" s="37"/>
      <c r="E97" s="37"/>
      <c r="F97" s="37"/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 t="s">
        <v>475</v>
      </c>
      <c r="W97" s="37" t="s">
        <v>475</v>
      </c>
      <c r="X97" s="37" t="s">
        <v>715</v>
      </c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 t="s">
        <v>475</v>
      </c>
      <c r="AR97" s="37" t="s">
        <v>245</v>
      </c>
      <c r="AS97" s="37" t="s">
        <v>537</v>
      </c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K97" s="37"/>
    </row>
    <row r="98" spans="1:63">
      <c r="A98" s="37" t="s">
        <v>1051</v>
      </c>
      <c r="B98" s="37" t="s">
        <v>709</v>
      </c>
      <c r="C98" s="37" t="s">
        <v>1564</v>
      </c>
      <c r="D98" s="37"/>
      <c r="E98" s="37"/>
      <c r="F98" s="37"/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 t="s">
        <v>1051</v>
      </c>
      <c r="W98" s="37" t="s">
        <v>814</v>
      </c>
      <c r="X98" s="37" t="s">
        <v>1563</v>
      </c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 t="s">
        <v>1051</v>
      </c>
      <c r="AR98" s="37" t="s">
        <v>616</v>
      </c>
      <c r="AS98" s="37" t="s">
        <v>570</v>
      </c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7"/>
    </row>
    <row r="99" spans="1:63">
      <c r="A99" s="37" t="s">
        <v>1565</v>
      </c>
      <c r="B99" s="37" t="s">
        <v>600</v>
      </c>
      <c r="C99" s="37" t="s">
        <v>481</v>
      </c>
      <c r="D99" s="37"/>
      <c r="E99" s="37"/>
      <c r="F99" s="37"/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 t="s">
        <v>1565</v>
      </c>
      <c r="W99" s="37" t="s">
        <v>706</v>
      </c>
      <c r="X99" s="37" t="s">
        <v>431</v>
      </c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 t="s">
        <v>1565</v>
      </c>
      <c r="AR99" s="37" t="s">
        <v>745</v>
      </c>
      <c r="AS99" s="37" t="s">
        <v>658</v>
      </c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K99" s="37"/>
    </row>
    <row r="100" spans="1:63">
      <c r="A100" s="37" t="s">
        <v>1566</v>
      </c>
      <c r="B100" s="37" t="s">
        <v>1273</v>
      </c>
      <c r="C100" s="37" t="s">
        <v>743</v>
      </c>
      <c r="D100" s="37"/>
      <c r="E100" s="37"/>
      <c r="F100" s="37"/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S100" s="37"/>
      <c r="T100" s="37"/>
      <c r="U100" s="37"/>
      <c r="V100" s="37" t="s">
        <v>1566</v>
      </c>
      <c r="W100" s="37" t="s">
        <v>640</v>
      </c>
      <c r="X100" s="37" t="s">
        <v>384</v>
      </c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7"/>
      <c r="AP100" s="37"/>
      <c r="AQ100" s="37" t="s">
        <v>1566</v>
      </c>
      <c r="AR100" s="37" t="s">
        <v>1139</v>
      </c>
      <c r="AS100" s="37" t="s">
        <v>339</v>
      </c>
      <c r="AT100" s="37"/>
      <c r="AU100" s="37"/>
      <c r="AV100" s="37"/>
      <c r="AW100" s="37"/>
      <c r="AX100" s="37"/>
      <c r="AY100" s="37"/>
      <c r="AZ100" s="37"/>
      <c r="BA100" s="37"/>
      <c r="BB100" s="37"/>
      <c r="BC100" s="37"/>
      <c r="BD100" s="37"/>
      <c r="BE100" s="37"/>
      <c r="BF100" s="37"/>
      <c r="BG100" s="37"/>
      <c r="BH100" s="37"/>
      <c r="BI100" s="37"/>
      <c r="BJ100" s="37"/>
      <c r="BK100" s="37"/>
    </row>
    <row r="101" spans="1:63">
      <c r="A101" s="37" t="s">
        <v>1567</v>
      </c>
      <c r="B101" s="37" t="s">
        <v>504</v>
      </c>
      <c r="C101" s="37" t="s">
        <v>1139</v>
      </c>
      <c r="D101" s="37"/>
      <c r="E101" s="37"/>
      <c r="F101" s="37"/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 t="s">
        <v>1567</v>
      </c>
      <c r="W101" s="37" t="s">
        <v>307</v>
      </c>
      <c r="X101" s="37" t="s">
        <v>613</v>
      </c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 t="s">
        <v>1567</v>
      </c>
      <c r="AR101" s="37" t="s">
        <v>458</v>
      </c>
      <c r="AS101" s="37" t="s">
        <v>1568</v>
      </c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K101" s="37"/>
    </row>
    <row r="102" spans="1:63">
      <c r="A102" s="37" t="s">
        <v>1569</v>
      </c>
      <c r="B102" s="37" t="s">
        <v>440</v>
      </c>
      <c r="C102" s="37" t="s">
        <v>471</v>
      </c>
      <c r="D102" s="37"/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 t="s">
        <v>1569</v>
      </c>
      <c r="W102" s="37" t="s">
        <v>210</v>
      </c>
      <c r="X102" s="37" t="s">
        <v>483</v>
      </c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 t="s">
        <v>1569</v>
      </c>
      <c r="AR102" s="37" t="s">
        <v>212</v>
      </c>
      <c r="AS102" s="37" t="s">
        <v>425</v>
      </c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7"/>
    </row>
    <row r="103" spans="1:63">
      <c r="A103" s="37" t="s">
        <v>1570</v>
      </c>
      <c r="B103" s="37" t="s">
        <v>241</v>
      </c>
      <c r="C103" s="37" t="s">
        <v>1571</v>
      </c>
      <c r="D103" s="3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S103" s="37"/>
      <c r="T103" s="37"/>
      <c r="U103" s="37"/>
      <c r="V103" s="37" t="s">
        <v>1570</v>
      </c>
      <c r="W103" s="37" t="s">
        <v>292</v>
      </c>
      <c r="X103" s="37" t="s">
        <v>311</v>
      </c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7"/>
      <c r="AP103" s="37"/>
      <c r="AQ103" s="37" t="s">
        <v>1570</v>
      </c>
      <c r="AR103" s="37" t="s">
        <v>516</v>
      </c>
      <c r="AS103" s="37" t="s">
        <v>1572</v>
      </c>
      <c r="AT103" s="37"/>
      <c r="AU103" s="37"/>
      <c r="AV103" s="37"/>
      <c r="AW103" s="37"/>
      <c r="AX103" s="37"/>
      <c r="AY103" s="37"/>
      <c r="AZ103" s="37"/>
      <c r="BA103" s="37"/>
      <c r="BB103" s="37"/>
      <c r="BC103" s="37"/>
      <c r="BD103" s="37"/>
      <c r="BE103" s="37"/>
      <c r="BF103" s="37"/>
      <c r="BG103" s="37"/>
      <c r="BH103" s="37"/>
      <c r="BI103" s="37"/>
      <c r="BJ103" s="37"/>
      <c r="BK103" s="37"/>
    </row>
    <row r="104" spans="1:63">
      <c r="A104" s="37" t="s">
        <v>1573</v>
      </c>
      <c r="B104" s="37" t="s">
        <v>264</v>
      </c>
      <c r="C104" s="37" t="s">
        <v>482</v>
      </c>
      <c r="D104" s="3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 t="s">
        <v>1573</v>
      </c>
      <c r="W104" s="37" t="s">
        <v>495</v>
      </c>
      <c r="X104" s="37" t="s">
        <v>334</v>
      </c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 t="s">
        <v>1573</v>
      </c>
      <c r="AR104" s="37" t="s">
        <v>72</v>
      </c>
      <c r="AS104" s="37" t="s">
        <v>287</v>
      </c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7"/>
    </row>
    <row r="105" spans="1:63">
      <c r="A105" s="37" t="s">
        <v>1574</v>
      </c>
      <c r="B105" s="37" t="s">
        <v>164</v>
      </c>
      <c r="C105" s="37" t="s">
        <v>1575</v>
      </c>
      <c r="D105" s="3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 t="s">
        <v>1574</v>
      </c>
      <c r="W105" s="37" t="s">
        <v>374</v>
      </c>
      <c r="X105" s="37" t="s">
        <v>668</v>
      </c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 t="s">
        <v>1574</v>
      </c>
      <c r="AR105" s="37" t="s">
        <v>506</v>
      </c>
      <c r="AS105" s="37" t="s">
        <v>638</v>
      </c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K105" s="37"/>
    </row>
    <row r="106" spans="1:63">
      <c r="A106" s="37" t="s">
        <v>1576</v>
      </c>
      <c r="B106" s="37" t="s">
        <v>805</v>
      </c>
      <c r="C106" s="37" t="s">
        <v>835</v>
      </c>
      <c r="D106" s="37"/>
      <c r="E106" s="37"/>
      <c r="F106" s="37"/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 t="s">
        <v>1576</v>
      </c>
      <c r="W106" s="37" t="s">
        <v>1577</v>
      </c>
      <c r="X106" s="37" t="s">
        <v>799</v>
      </c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 t="s">
        <v>1576</v>
      </c>
      <c r="AR106" s="37" t="s">
        <v>805</v>
      </c>
      <c r="AS106" s="37" t="s">
        <v>757</v>
      </c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7"/>
    </row>
  </sheetData>
  <phoneticPr fontId="2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84CCEDB88CAC41A4F3A82D69894577" ma:contentTypeVersion="0" ma:contentTypeDescription="Create a new document." ma:contentTypeScope="" ma:versionID="f617cee91ecc638256f839a4f45b0e17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881933-FFF0-4EC1-9700-26CADB2161E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24E8642-488B-45CD-BEEB-4BE4DD70972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61C06482-D438-4501-B0A9-5C0FC91CC4C5}">
  <ds:schemaRefs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DUT</vt:lpstr>
      <vt:lpstr>Data</vt:lpstr>
    </vt:vector>
  </TitlesOfParts>
  <Company>Sonos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ChanWee Hew</cp:lastModifiedBy>
  <dcterms:created xsi:type="dcterms:W3CDTF">2011-03-07T09:47:10Z</dcterms:created>
  <dcterms:modified xsi:type="dcterms:W3CDTF">2017-05-12T04:52:19Z</dcterms:modified>
</cp:coreProperties>
</file>